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
    </mc:Choice>
  </mc:AlternateContent>
  <bookViews>
    <workbookView xWindow="13230" yWindow="0" windowWidth="27870" windowHeight="11475"/>
  </bookViews>
  <sheets>
    <sheet name="Intro BSL" sheetId="9" r:id="rId1"/>
    <sheet name="Haem " sheetId="1" r:id="rId2"/>
    <sheet name="Coag" sheetId="4" r:id="rId3"/>
    <sheet name="BT" sheetId="3" r:id="rId4"/>
    <sheet name="Chemistry" sheetId="5" r:id="rId5"/>
    <sheet name="Intro" sheetId="8" state="hidden" r:id="rId6"/>
    <sheet name="Search" sheetId="7" state="hidden" r:id="rId7"/>
    <sheet name="Combined Table" sheetId="6" state="hidden" r:id="rId8"/>
    <sheet name="Other Labs" sheetId="2" state="hidden" r:id="rId9"/>
  </sheets>
  <definedNames>
    <definedName name="_xlnm._FilterDatabase" localSheetId="3" hidden="1">BT!$B$3:$K$44</definedName>
    <definedName name="_xlnm._FilterDatabase" localSheetId="4" hidden="1">Chemistry!$B$3:$J$3</definedName>
    <definedName name="_xlnm._FilterDatabase" localSheetId="2" hidden="1">Coag!$B$3:$J$3</definedName>
    <definedName name="_xlnm._FilterDatabase" localSheetId="1" hidden="1">'Haem '!$B$4:$J$4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6" l="1"/>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4" i="6"/>
  <c r="B4" i="6" s="1"/>
  <c r="B132" i="6" l="1"/>
  <c r="B32" i="6"/>
  <c r="B127" i="6"/>
  <c r="B51" i="6"/>
  <c r="B35" i="6"/>
  <c r="B31" i="6"/>
  <c r="B148" i="6"/>
  <c r="B140" i="6"/>
  <c r="B36" i="6"/>
  <c r="B194" i="6"/>
  <c r="B182" i="6"/>
  <c r="B158" i="6"/>
  <c r="B154" i="6"/>
  <c r="B42" i="6"/>
  <c r="B38" i="6"/>
  <c r="B34" i="6"/>
  <c r="B10" i="6"/>
  <c r="B149" i="6"/>
  <c r="B37" i="6"/>
  <c r="B33" i="6"/>
  <c r="B5" i="6"/>
  <c r="B144" i="6"/>
  <c r="B108" i="6"/>
  <c r="B56" i="6"/>
  <c r="B12" i="6"/>
  <c r="B203" i="6"/>
  <c r="B147" i="6"/>
  <c r="B131" i="6"/>
  <c r="B47" i="6"/>
  <c r="B23" i="6"/>
  <c r="B146" i="6"/>
  <c r="B18" i="6"/>
  <c r="B200" i="6"/>
  <c r="B120" i="6"/>
  <c r="B112" i="6"/>
  <c r="B24" i="6"/>
  <c r="B20" i="6"/>
  <c r="B16" i="6"/>
  <c r="B191" i="6"/>
  <c r="B171" i="6"/>
  <c r="B99" i="6"/>
  <c r="B43" i="6"/>
  <c r="B19" i="6"/>
  <c r="B202" i="6"/>
  <c r="B201" i="6"/>
  <c r="B197" i="6"/>
  <c r="B173" i="6"/>
  <c r="B169" i="6"/>
  <c r="B121" i="6"/>
  <c r="B105" i="6"/>
  <c r="B101" i="6"/>
  <c r="B77" i="6"/>
  <c r="B25" i="6"/>
  <c r="B21" i="6"/>
  <c r="B17" i="6"/>
  <c r="B192" i="6"/>
  <c r="B180" i="6"/>
  <c r="B168" i="6"/>
  <c r="B156" i="6"/>
  <c r="B136" i="6"/>
  <c r="B124" i="6"/>
  <c r="B116" i="6"/>
  <c r="B104" i="6"/>
  <c r="B96" i="6"/>
  <c r="B88" i="6"/>
  <c r="B72" i="6"/>
  <c r="B64" i="6"/>
  <c r="B52" i="6"/>
  <c r="B40" i="6"/>
  <c r="B199" i="6"/>
  <c r="B195" i="6"/>
  <c r="B187" i="6"/>
  <c r="B183" i="6"/>
  <c r="B179" i="6"/>
  <c r="B175" i="6"/>
  <c r="B167" i="6"/>
  <c r="B163" i="6"/>
  <c r="B159" i="6"/>
  <c r="B155" i="6"/>
  <c r="B151" i="6"/>
  <c r="B143" i="6"/>
  <c r="B139" i="6"/>
  <c r="B135" i="6"/>
  <c r="B123" i="6"/>
  <c r="B119" i="6"/>
  <c r="B115" i="6"/>
  <c r="B111" i="6"/>
  <c r="B107" i="6"/>
  <c r="B103" i="6"/>
  <c r="B95" i="6"/>
  <c r="B91" i="6"/>
  <c r="B87" i="6"/>
  <c r="B83" i="6"/>
  <c r="B79" i="6"/>
  <c r="B75" i="6"/>
  <c r="B71" i="6"/>
  <c r="B67" i="6"/>
  <c r="B63" i="6"/>
  <c r="B59" i="6"/>
  <c r="B55" i="6"/>
  <c r="B39" i="6"/>
  <c r="B27" i="6"/>
  <c r="B15" i="6"/>
  <c r="B11" i="6"/>
  <c r="B7" i="6"/>
  <c r="B188" i="6"/>
  <c r="B176" i="6"/>
  <c r="B164" i="6"/>
  <c r="B152" i="6"/>
  <c r="B128" i="6"/>
  <c r="B100" i="6"/>
  <c r="B92" i="6"/>
  <c r="B80" i="6"/>
  <c r="B68" i="6"/>
  <c r="B60" i="6"/>
  <c r="B44" i="6"/>
  <c r="B198" i="6"/>
  <c r="B190" i="6"/>
  <c r="B186" i="6"/>
  <c r="B178" i="6"/>
  <c r="B174" i="6"/>
  <c r="B170" i="6"/>
  <c r="B166" i="6"/>
  <c r="B162" i="6"/>
  <c r="B150" i="6"/>
  <c r="B142" i="6"/>
  <c r="B138" i="6"/>
  <c r="B134" i="6"/>
  <c r="B130" i="6"/>
  <c r="B126" i="6"/>
  <c r="B122" i="6"/>
  <c r="B118" i="6"/>
  <c r="B114" i="6"/>
  <c r="B110" i="6"/>
  <c r="B106" i="6"/>
  <c r="B102" i="6"/>
  <c r="B98" i="6"/>
  <c r="B94" i="6"/>
  <c r="B90" i="6"/>
  <c r="B86" i="6"/>
  <c r="B82" i="6"/>
  <c r="B78" i="6"/>
  <c r="B74" i="6"/>
  <c r="B70" i="6"/>
  <c r="B66" i="6"/>
  <c r="B58" i="6"/>
  <c r="B54" i="6"/>
  <c r="B50" i="6"/>
  <c r="B46" i="6"/>
  <c r="B30" i="6"/>
  <c r="B26" i="6"/>
  <c r="B22" i="6"/>
  <c r="B14" i="6"/>
  <c r="B6" i="6"/>
  <c r="B196" i="6"/>
  <c r="B184" i="6"/>
  <c r="B172" i="6"/>
  <c r="B160" i="6"/>
  <c r="B84" i="6"/>
  <c r="B76" i="6"/>
  <c r="B48" i="6"/>
  <c r="B28" i="6"/>
  <c r="B193" i="6"/>
  <c r="B189" i="6"/>
  <c r="B185" i="6"/>
  <c r="B181" i="6"/>
  <c r="B177" i="6"/>
  <c r="B165" i="6"/>
  <c r="B161" i="6"/>
  <c r="B157" i="6"/>
  <c r="B153" i="6"/>
  <c r="B145" i="6"/>
  <c r="B141" i="6"/>
  <c r="B137" i="6"/>
  <c r="B133" i="6"/>
  <c r="B129" i="6"/>
  <c r="B125" i="6"/>
  <c r="B117" i="6"/>
  <c r="B113" i="6"/>
  <c r="B109" i="6"/>
  <c r="B97" i="6"/>
  <c r="B93" i="6"/>
  <c r="B89" i="6"/>
  <c r="B85" i="6"/>
  <c r="B81" i="6"/>
  <c r="B73" i="6"/>
  <c r="B69" i="6"/>
  <c r="B65" i="6"/>
  <c r="B57" i="6"/>
  <c r="B53" i="6"/>
  <c r="B49" i="6"/>
  <c r="B45" i="6"/>
  <c r="B41" i="6"/>
  <c r="B29" i="6"/>
  <c r="B13" i="6"/>
  <c r="B9" i="6"/>
  <c r="B62" i="6"/>
  <c r="B61" i="6"/>
  <c r="B8" i="6"/>
  <c r="B6" i="7" l="1"/>
  <c r="C6" i="7" s="1"/>
  <c r="B18" i="7"/>
  <c r="B50" i="7"/>
  <c r="B82" i="7"/>
  <c r="B114" i="7"/>
  <c r="B146" i="7"/>
  <c r="B178" i="7"/>
  <c r="B210" i="7"/>
  <c r="B242" i="7"/>
  <c r="B274" i="7"/>
  <c r="B300" i="7"/>
  <c r="B284" i="7"/>
  <c r="B268" i="7"/>
  <c r="B252" i="7"/>
  <c r="B236" i="7"/>
  <c r="B220" i="7"/>
  <c r="B204" i="7"/>
  <c r="B188" i="7"/>
  <c r="B172" i="7"/>
  <c r="B156" i="7"/>
  <c r="B140" i="7"/>
  <c r="B124" i="7"/>
  <c r="B108" i="7"/>
  <c r="B92" i="7"/>
  <c r="B76" i="7"/>
  <c r="B60" i="7"/>
  <c r="B44" i="7"/>
  <c r="B28" i="7"/>
  <c r="B12" i="7"/>
  <c r="B291" i="7"/>
  <c r="B275" i="7"/>
  <c r="B259" i="7"/>
  <c r="B243" i="7"/>
  <c r="B227" i="7"/>
  <c r="B211" i="7"/>
  <c r="B195" i="7"/>
  <c r="B179" i="7"/>
  <c r="B163" i="7"/>
  <c r="B147" i="7"/>
  <c r="B131" i="7"/>
  <c r="B115" i="7"/>
  <c r="B99" i="7"/>
  <c r="B83" i="7"/>
  <c r="B67" i="7"/>
  <c r="B51" i="7"/>
  <c r="B35" i="7"/>
  <c r="B19" i="7"/>
  <c r="B21" i="7"/>
  <c r="B53" i="7"/>
  <c r="B85" i="7"/>
  <c r="B117" i="7"/>
  <c r="B149" i="7"/>
  <c r="B181" i="7"/>
  <c r="B213" i="7"/>
  <c r="B245" i="7"/>
  <c r="B277" i="7"/>
  <c r="B58" i="7"/>
  <c r="B122" i="7"/>
  <c r="B186" i="7"/>
  <c r="B218" i="7"/>
  <c r="B282" i="7"/>
  <c r="B280" i="7"/>
  <c r="B248" i="7"/>
  <c r="B216" i="7"/>
  <c r="B184" i="7"/>
  <c r="B152" i="7"/>
  <c r="B120" i="7"/>
  <c r="B88" i="7"/>
  <c r="B72" i="7"/>
  <c r="B40" i="7"/>
  <c r="B8" i="7"/>
  <c r="B271" i="7"/>
  <c r="B239" i="7"/>
  <c r="B207" i="7"/>
  <c r="B175" i="7"/>
  <c r="B143" i="7"/>
  <c r="B111" i="7"/>
  <c r="B79" i="7"/>
  <c r="B29" i="7"/>
  <c r="B26" i="7"/>
  <c r="B90" i="7"/>
  <c r="B154" i="7"/>
  <c r="B250" i="7"/>
  <c r="B296" i="7"/>
  <c r="B264" i="7"/>
  <c r="B232" i="7"/>
  <c r="B200" i="7"/>
  <c r="B168" i="7"/>
  <c r="B136" i="7"/>
  <c r="B104" i="7"/>
  <c r="B56" i="7"/>
  <c r="B24" i="7"/>
  <c r="B287" i="7"/>
  <c r="B255" i="7"/>
  <c r="B223" i="7"/>
  <c r="B191" i="7"/>
  <c r="B159" i="7"/>
  <c r="B127" i="7"/>
  <c r="B95" i="7"/>
  <c r="B63" i="7"/>
  <c r="B47" i="7"/>
  <c r="B31" i="7"/>
  <c r="B15" i="7"/>
  <c r="B61" i="7"/>
  <c r="B93" i="7"/>
  <c r="B125" i="7"/>
  <c r="B157" i="7"/>
  <c r="B189" i="7"/>
  <c r="B221" i="7"/>
  <c r="B253" i="7"/>
  <c r="B285" i="7"/>
  <c r="B14" i="7"/>
  <c r="B30" i="7"/>
  <c r="B46" i="7"/>
  <c r="B62" i="7"/>
  <c r="B78" i="7"/>
  <c r="B94" i="7"/>
  <c r="B110" i="7"/>
  <c r="B126" i="7"/>
  <c r="B142" i="7"/>
  <c r="B158" i="7"/>
  <c r="B166" i="7"/>
  <c r="B182" i="7"/>
  <c r="B206" i="7"/>
  <c r="B222" i="7"/>
  <c r="B230" i="7"/>
  <c r="B246" i="7"/>
  <c r="B262" i="7"/>
  <c r="B286" i="7"/>
  <c r="B9" i="7"/>
  <c r="B41" i="7"/>
  <c r="B57" i="7"/>
  <c r="B81" i="7"/>
  <c r="B97" i="7"/>
  <c r="B121" i="7"/>
  <c r="B145" i="7"/>
  <c r="B161" i="7"/>
  <c r="B177" i="7"/>
  <c r="B201" i="7"/>
  <c r="B217" i="7"/>
  <c r="B233" i="7"/>
  <c r="B249" i="7"/>
  <c r="B273" i="7"/>
  <c r="B289" i="7"/>
  <c r="B22" i="7"/>
  <c r="B38" i="7"/>
  <c r="B54" i="7"/>
  <c r="B70" i="7"/>
  <c r="B86" i="7"/>
  <c r="B102" i="7"/>
  <c r="B118" i="7"/>
  <c r="B134" i="7"/>
  <c r="B150" i="7"/>
  <c r="B174" i="7"/>
  <c r="B190" i="7"/>
  <c r="B198" i="7"/>
  <c r="B214" i="7"/>
  <c r="B238" i="7"/>
  <c r="B254" i="7"/>
  <c r="B270" i="7"/>
  <c r="B278" i="7"/>
  <c r="B294" i="7"/>
  <c r="B17" i="7"/>
  <c r="B25" i="7"/>
  <c r="B33" i="7"/>
  <c r="B49" i="7"/>
  <c r="B65" i="7"/>
  <c r="B73" i="7"/>
  <c r="B89" i="7"/>
  <c r="B105" i="7"/>
  <c r="B113" i="7"/>
  <c r="B129" i="7"/>
  <c r="B137" i="7"/>
  <c r="B153" i="7"/>
  <c r="B169" i="7"/>
  <c r="B185" i="7"/>
  <c r="B193" i="7"/>
  <c r="B209" i="7"/>
  <c r="B225" i="7"/>
  <c r="B241" i="7"/>
  <c r="B257" i="7"/>
  <c r="B265" i="7"/>
  <c r="B281" i="7"/>
  <c r="B297" i="7"/>
  <c r="B34" i="7"/>
  <c r="B66" i="7"/>
  <c r="B98" i="7"/>
  <c r="B130" i="7"/>
  <c r="B162" i="7"/>
  <c r="B194" i="7"/>
  <c r="B226" i="7"/>
  <c r="B258" i="7"/>
  <c r="B290" i="7"/>
  <c r="B292" i="7"/>
  <c r="B276" i="7"/>
  <c r="B260" i="7"/>
  <c r="B244" i="7"/>
  <c r="B228" i="7"/>
  <c r="B212" i="7"/>
  <c r="B196" i="7"/>
  <c r="B180" i="7"/>
  <c r="B164" i="7"/>
  <c r="B148" i="7"/>
  <c r="B132" i="7"/>
  <c r="B116" i="7"/>
  <c r="B100" i="7"/>
  <c r="B84" i="7"/>
  <c r="B68" i="7"/>
  <c r="B52" i="7"/>
  <c r="B36" i="7"/>
  <c r="B20" i="7"/>
  <c r="B299" i="7"/>
  <c r="B283" i="7"/>
  <c r="B267" i="7"/>
  <c r="B251" i="7"/>
  <c r="B235" i="7"/>
  <c r="B219" i="7"/>
  <c r="B203" i="7"/>
  <c r="B187" i="7"/>
  <c r="B171" i="7"/>
  <c r="B155" i="7"/>
  <c r="B139" i="7"/>
  <c r="B123" i="7"/>
  <c r="B107" i="7"/>
  <c r="B91" i="7"/>
  <c r="B75" i="7"/>
  <c r="B59" i="7"/>
  <c r="B43" i="7"/>
  <c r="B27" i="7"/>
  <c r="B11" i="7"/>
  <c r="B37" i="7"/>
  <c r="B69" i="7"/>
  <c r="B101" i="7"/>
  <c r="B133" i="7"/>
  <c r="B165" i="7"/>
  <c r="B197" i="7"/>
  <c r="B229" i="7"/>
  <c r="B261" i="7"/>
  <c r="B293" i="7"/>
  <c r="B10" i="7"/>
  <c r="B42" i="7"/>
  <c r="B74" i="7"/>
  <c r="B106" i="7"/>
  <c r="B138" i="7"/>
  <c r="B170" i="7"/>
  <c r="B202" i="7"/>
  <c r="B234" i="7"/>
  <c r="B266" i="7"/>
  <c r="B298" i="7"/>
  <c r="B288" i="7"/>
  <c r="B272" i="7"/>
  <c r="B256" i="7"/>
  <c r="B240" i="7"/>
  <c r="B224" i="7"/>
  <c r="B208" i="7"/>
  <c r="B192" i="7"/>
  <c r="B176" i="7"/>
  <c r="B160" i="7"/>
  <c r="B144" i="7"/>
  <c r="B128" i="7"/>
  <c r="B112" i="7"/>
  <c r="B96" i="7"/>
  <c r="B80" i="7"/>
  <c r="B64" i="7"/>
  <c r="B48" i="7"/>
  <c r="B32" i="7"/>
  <c r="B16" i="7"/>
  <c r="B295" i="7"/>
  <c r="B279" i="7"/>
  <c r="B263" i="7"/>
  <c r="B247" i="7"/>
  <c r="B231" i="7"/>
  <c r="B215" i="7"/>
  <c r="B199" i="7"/>
  <c r="B183" i="7"/>
  <c r="B167" i="7"/>
  <c r="B151" i="7"/>
  <c r="B135" i="7"/>
  <c r="B119" i="7"/>
  <c r="B103" i="7"/>
  <c r="B87" i="7"/>
  <c r="B71" i="7"/>
  <c r="B55" i="7"/>
  <c r="B39" i="7"/>
  <c r="B23" i="7"/>
  <c r="B7" i="7"/>
  <c r="B45" i="7"/>
  <c r="B77" i="7"/>
  <c r="B109" i="7"/>
  <c r="B141" i="7"/>
  <c r="B173" i="7"/>
  <c r="B205" i="7"/>
  <c r="B237" i="7"/>
  <c r="B269" i="7"/>
  <c r="B13" i="7"/>
  <c r="D6" i="7" l="1"/>
  <c r="F6" i="7"/>
  <c r="K6" i="7"/>
  <c r="I6" i="7"/>
  <c r="G6" i="7"/>
  <c r="H6" i="7"/>
  <c r="J6" i="7"/>
  <c r="E6" i="7"/>
  <c r="K151" i="7"/>
  <c r="G151" i="7"/>
  <c r="J151" i="7"/>
  <c r="H151" i="7"/>
  <c r="E151" i="7"/>
  <c r="I151" i="7"/>
  <c r="F151" i="7"/>
  <c r="C151" i="7"/>
  <c r="D151" i="7"/>
  <c r="K176" i="7"/>
  <c r="I176" i="7"/>
  <c r="J176" i="7"/>
  <c r="H176" i="7"/>
  <c r="E176" i="7"/>
  <c r="G176" i="7"/>
  <c r="F176" i="7"/>
  <c r="D176" i="7"/>
  <c r="C176" i="7"/>
  <c r="K298" i="7"/>
  <c r="J298" i="7"/>
  <c r="I298" i="7"/>
  <c r="H298" i="7"/>
  <c r="F298" i="7"/>
  <c r="D298" i="7"/>
  <c r="E298" i="7"/>
  <c r="C298" i="7"/>
  <c r="G298" i="7"/>
  <c r="K27" i="7"/>
  <c r="J27" i="7"/>
  <c r="H27" i="7"/>
  <c r="G27" i="7"/>
  <c r="I27" i="7"/>
  <c r="E27" i="7"/>
  <c r="C27" i="7"/>
  <c r="D27" i="7"/>
  <c r="F27" i="7"/>
  <c r="K283" i="7"/>
  <c r="J283" i="7"/>
  <c r="G283" i="7"/>
  <c r="I283" i="7"/>
  <c r="E283" i="7"/>
  <c r="H283" i="7"/>
  <c r="D283" i="7"/>
  <c r="F283" i="7"/>
  <c r="C283" i="7"/>
  <c r="K290" i="7"/>
  <c r="J290" i="7"/>
  <c r="I290" i="7"/>
  <c r="H290" i="7"/>
  <c r="G290" i="7"/>
  <c r="F290" i="7"/>
  <c r="D290" i="7"/>
  <c r="E290" i="7"/>
  <c r="C290" i="7"/>
  <c r="K193" i="7"/>
  <c r="J193" i="7"/>
  <c r="I193" i="7"/>
  <c r="H193" i="7"/>
  <c r="F193" i="7"/>
  <c r="D193" i="7"/>
  <c r="E193" i="7"/>
  <c r="C193" i="7"/>
  <c r="G193" i="7"/>
  <c r="J278" i="7"/>
  <c r="K278" i="7"/>
  <c r="H278" i="7"/>
  <c r="I278" i="7"/>
  <c r="F278" i="7"/>
  <c r="D278" i="7"/>
  <c r="C278" i="7"/>
  <c r="G278" i="7"/>
  <c r="E278" i="7"/>
  <c r="J22" i="7"/>
  <c r="H22" i="7"/>
  <c r="K22" i="7"/>
  <c r="I22" i="7"/>
  <c r="D22" i="7"/>
  <c r="G22" i="7"/>
  <c r="F22" i="7"/>
  <c r="C22" i="7"/>
  <c r="E22" i="7"/>
  <c r="J286" i="7"/>
  <c r="K286" i="7"/>
  <c r="H286" i="7"/>
  <c r="G286" i="7"/>
  <c r="F286" i="7"/>
  <c r="D286" i="7"/>
  <c r="I286" i="7"/>
  <c r="C286" i="7"/>
  <c r="E286" i="7"/>
  <c r="J30" i="7"/>
  <c r="H30" i="7"/>
  <c r="K30" i="7"/>
  <c r="F30" i="7"/>
  <c r="D30" i="7"/>
  <c r="I30" i="7"/>
  <c r="C30" i="7"/>
  <c r="E30" i="7"/>
  <c r="G30" i="7"/>
  <c r="K159" i="7"/>
  <c r="J159" i="7"/>
  <c r="G159" i="7"/>
  <c r="H159" i="7"/>
  <c r="E159" i="7"/>
  <c r="F159" i="7"/>
  <c r="I159" i="7"/>
  <c r="D159" i="7"/>
  <c r="C159" i="7"/>
  <c r="K136" i="7"/>
  <c r="I136" i="7"/>
  <c r="H136" i="7"/>
  <c r="G136" i="7"/>
  <c r="E136" i="7"/>
  <c r="F136" i="7"/>
  <c r="C136" i="7"/>
  <c r="D136" i="7"/>
  <c r="J136" i="7"/>
  <c r="K239" i="7"/>
  <c r="J239" i="7"/>
  <c r="G239" i="7"/>
  <c r="H239" i="7"/>
  <c r="E239" i="7"/>
  <c r="F239" i="7"/>
  <c r="I239" i="7"/>
  <c r="D239" i="7"/>
  <c r="C239" i="7"/>
  <c r="K184" i="7"/>
  <c r="I184" i="7"/>
  <c r="G184" i="7"/>
  <c r="J184" i="7"/>
  <c r="H184" i="7"/>
  <c r="E184" i="7"/>
  <c r="F184" i="7"/>
  <c r="C184" i="7"/>
  <c r="D184" i="7"/>
  <c r="J181" i="7"/>
  <c r="I181" i="7"/>
  <c r="K181" i="7"/>
  <c r="H181" i="7"/>
  <c r="F181" i="7"/>
  <c r="D181" i="7"/>
  <c r="C181" i="7"/>
  <c r="G181" i="7"/>
  <c r="E181" i="7"/>
  <c r="K115" i="7"/>
  <c r="J115" i="7"/>
  <c r="G115" i="7"/>
  <c r="I115" i="7"/>
  <c r="H115" i="7"/>
  <c r="E115" i="7"/>
  <c r="D115" i="7"/>
  <c r="F115" i="7"/>
  <c r="C115" i="7"/>
  <c r="K243" i="7"/>
  <c r="J243" i="7"/>
  <c r="G243" i="7"/>
  <c r="I243" i="7"/>
  <c r="E243" i="7"/>
  <c r="D243" i="7"/>
  <c r="H243" i="7"/>
  <c r="F243" i="7"/>
  <c r="C243" i="7"/>
  <c r="K12" i="7"/>
  <c r="J12" i="7"/>
  <c r="I12" i="7"/>
  <c r="H12" i="7"/>
  <c r="G12" i="7"/>
  <c r="F12" i="7"/>
  <c r="E12" i="7"/>
  <c r="C12" i="7"/>
  <c r="D12" i="7"/>
  <c r="K204" i="7"/>
  <c r="I204" i="7"/>
  <c r="J204" i="7"/>
  <c r="E204" i="7"/>
  <c r="H204" i="7"/>
  <c r="D204" i="7"/>
  <c r="F204" i="7"/>
  <c r="G204" i="7"/>
  <c r="C204" i="7"/>
  <c r="K268" i="7"/>
  <c r="I268" i="7"/>
  <c r="J268" i="7"/>
  <c r="E268" i="7"/>
  <c r="H268" i="7"/>
  <c r="D268" i="7"/>
  <c r="F268" i="7"/>
  <c r="C268" i="7"/>
  <c r="G268" i="7"/>
  <c r="K114" i="7"/>
  <c r="J114" i="7"/>
  <c r="H114" i="7"/>
  <c r="I114" i="7"/>
  <c r="G114" i="7"/>
  <c r="F114" i="7"/>
  <c r="D114" i="7"/>
  <c r="E114" i="7"/>
  <c r="C114" i="7"/>
  <c r="K23" i="7"/>
  <c r="J23" i="7"/>
  <c r="H23" i="7"/>
  <c r="G23" i="7"/>
  <c r="F23" i="7"/>
  <c r="E23" i="7"/>
  <c r="C23" i="7"/>
  <c r="I23" i="7"/>
  <c r="D23" i="7"/>
  <c r="K279" i="7"/>
  <c r="J279" i="7"/>
  <c r="G279" i="7"/>
  <c r="H279" i="7"/>
  <c r="E279" i="7"/>
  <c r="I279" i="7"/>
  <c r="F279" i="7"/>
  <c r="D279" i="7"/>
  <c r="C279" i="7"/>
  <c r="K240" i="7"/>
  <c r="I240" i="7"/>
  <c r="J240" i="7"/>
  <c r="H240" i="7"/>
  <c r="E240" i="7"/>
  <c r="G240" i="7"/>
  <c r="F240" i="7"/>
  <c r="D240" i="7"/>
  <c r="C240" i="7"/>
  <c r="J229" i="7"/>
  <c r="I229" i="7"/>
  <c r="H229" i="7"/>
  <c r="K229" i="7"/>
  <c r="F229" i="7"/>
  <c r="D229" i="7"/>
  <c r="G229" i="7"/>
  <c r="C229" i="7"/>
  <c r="E229" i="7"/>
  <c r="K155" i="7"/>
  <c r="J155" i="7"/>
  <c r="G155" i="7"/>
  <c r="I155" i="7"/>
  <c r="E155" i="7"/>
  <c r="H155" i="7"/>
  <c r="D155" i="7"/>
  <c r="F155" i="7"/>
  <c r="C155" i="7"/>
  <c r="K52" i="7"/>
  <c r="I52" i="7"/>
  <c r="J52" i="7"/>
  <c r="G52" i="7"/>
  <c r="E52" i="7"/>
  <c r="C52" i="7"/>
  <c r="H52" i="7"/>
  <c r="D52" i="7"/>
  <c r="F52" i="7"/>
  <c r="K244" i="7"/>
  <c r="I244" i="7"/>
  <c r="G244" i="7"/>
  <c r="E244" i="7"/>
  <c r="D244" i="7"/>
  <c r="J244" i="7"/>
  <c r="H244" i="7"/>
  <c r="C244" i="7"/>
  <c r="F244" i="7"/>
  <c r="J34" i="7"/>
  <c r="K34" i="7"/>
  <c r="H34" i="7"/>
  <c r="I34" i="7"/>
  <c r="G34" i="7"/>
  <c r="F34" i="7"/>
  <c r="D34" i="7"/>
  <c r="E34" i="7"/>
  <c r="C34" i="7"/>
  <c r="K89" i="7"/>
  <c r="J89" i="7"/>
  <c r="I89" i="7"/>
  <c r="H89" i="7"/>
  <c r="G89" i="7"/>
  <c r="F89" i="7"/>
  <c r="D89" i="7"/>
  <c r="E89" i="7"/>
  <c r="C89" i="7"/>
  <c r="J214" i="7"/>
  <c r="K214" i="7"/>
  <c r="H214" i="7"/>
  <c r="I214" i="7"/>
  <c r="F214" i="7"/>
  <c r="D214" i="7"/>
  <c r="C214" i="7"/>
  <c r="E214" i="7"/>
  <c r="G214" i="7"/>
  <c r="K233" i="7"/>
  <c r="I233" i="7"/>
  <c r="H233" i="7"/>
  <c r="J233" i="7"/>
  <c r="F233" i="7"/>
  <c r="D233" i="7"/>
  <c r="G233" i="7"/>
  <c r="E233" i="7"/>
  <c r="C233" i="7"/>
  <c r="K222" i="7"/>
  <c r="J222" i="7"/>
  <c r="H222" i="7"/>
  <c r="G222" i="7"/>
  <c r="F222" i="7"/>
  <c r="D222" i="7"/>
  <c r="I222" i="7"/>
  <c r="C222" i="7"/>
  <c r="E222" i="7"/>
  <c r="J221" i="7"/>
  <c r="K221" i="7"/>
  <c r="I221" i="7"/>
  <c r="H221" i="7"/>
  <c r="G221" i="7"/>
  <c r="F221" i="7"/>
  <c r="D221" i="7"/>
  <c r="C221" i="7"/>
  <c r="E221" i="7"/>
  <c r="K287" i="7"/>
  <c r="J287" i="7"/>
  <c r="G287" i="7"/>
  <c r="H287" i="7"/>
  <c r="E287" i="7"/>
  <c r="F287" i="7"/>
  <c r="I287" i="7"/>
  <c r="D287" i="7"/>
  <c r="C287" i="7"/>
  <c r="K111" i="7"/>
  <c r="J111" i="7"/>
  <c r="G111" i="7"/>
  <c r="H111" i="7"/>
  <c r="E111" i="7"/>
  <c r="F111" i="7"/>
  <c r="I111" i="7"/>
  <c r="D111" i="7"/>
  <c r="C111" i="7"/>
  <c r="K72" i="7"/>
  <c r="I72" i="7"/>
  <c r="H72" i="7"/>
  <c r="G72" i="7"/>
  <c r="E72" i="7"/>
  <c r="F72" i="7"/>
  <c r="C72" i="7"/>
  <c r="J72" i="7"/>
  <c r="D72" i="7"/>
  <c r="K282" i="7"/>
  <c r="J282" i="7"/>
  <c r="I282" i="7"/>
  <c r="H282" i="7"/>
  <c r="F282" i="7"/>
  <c r="D282" i="7"/>
  <c r="G282" i="7"/>
  <c r="E282" i="7"/>
  <c r="C282" i="7"/>
  <c r="K58" i="7"/>
  <c r="J58" i="7"/>
  <c r="H58" i="7"/>
  <c r="I58" i="7"/>
  <c r="G58" i="7"/>
  <c r="F58" i="7"/>
  <c r="D58" i="7"/>
  <c r="E58" i="7"/>
  <c r="C58" i="7"/>
  <c r="J53" i="7"/>
  <c r="I53" i="7"/>
  <c r="K53" i="7"/>
  <c r="F53" i="7"/>
  <c r="D53" i="7"/>
  <c r="G53" i="7"/>
  <c r="C53" i="7"/>
  <c r="H53" i="7"/>
  <c r="E53" i="7"/>
  <c r="K51" i="7"/>
  <c r="J51" i="7"/>
  <c r="G51" i="7"/>
  <c r="I51" i="7"/>
  <c r="H51" i="7"/>
  <c r="E51" i="7"/>
  <c r="C51" i="7"/>
  <c r="D51" i="7"/>
  <c r="F51" i="7"/>
  <c r="K179" i="7"/>
  <c r="J179" i="7"/>
  <c r="G179" i="7"/>
  <c r="I179" i="7"/>
  <c r="E179" i="7"/>
  <c r="D179" i="7"/>
  <c r="H179" i="7"/>
  <c r="F179" i="7"/>
  <c r="C179" i="7"/>
  <c r="K76" i="7"/>
  <c r="I76" i="7"/>
  <c r="J76" i="7"/>
  <c r="H76" i="7"/>
  <c r="G76" i="7"/>
  <c r="E76" i="7"/>
  <c r="D76" i="7"/>
  <c r="F76" i="7"/>
  <c r="C76" i="7"/>
  <c r="K140" i="7"/>
  <c r="I140" i="7"/>
  <c r="J140" i="7"/>
  <c r="H140" i="7"/>
  <c r="G140" i="7"/>
  <c r="E140" i="7"/>
  <c r="D140" i="7"/>
  <c r="F140" i="7"/>
  <c r="C140" i="7"/>
  <c r="K242" i="7"/>
  <c r="J242" i="7"/>
  <c r="I242" i="7"/>
  <c r="H242" i="7"/>
  <c r="G242" i="7"/>
  <c r="F242" i="7"/>
  <c r="D242" i="7"/>
  <c r="E242" i="7"/>
  <c r="C242" i="7"/>
  <c r="J205" i="7"/>
  <c r="K205" i="7"/>
  <c r="I205" i="7"/>
  <c r="H205" i="7"/>
  <c r="G205" i="7"/>
  <c r="F205" i="7"/>
  <c r="D205" i="7"/>
  <c r="C205" i="7"/>
  <c r="E205" i="7"/>
  <c r="J77" i="7"/>
  <c r="K77" i="7"/>
  <c r="I77" i="7"/>
  <c r="H77" i="7"/>
  <c r="F77" i="7"/>
  <c r="D77" i="7"/>
  <c r="C77" i="7"/>
  <c r="G77" i="7"/>
  <c r="E77" i="7"/>
  <c r="K39" i="7"/>
  <c r="J39" i="7"/>
  <c r="H39" i="7"/>
  <c r="G39" i="7"/>
  <c r="E39" i="7"/>
  <c r="C39" i="7"/>
  <c r="I39" i="7"/>
  <c r="F39" i="7"/>
  <c r="D39" i="7"/>
  <c r="K103" i="7"/>
  <c r="H103" i="7"/>
  <c r="G103" i="7"/>
  <c r="E103" i="7"/>
  <c r="I103" i="7"/>
  <c r="J103" i="7"/>
  <c r="F103" i="7"/>
  <c r="D103" i="7"/>
  <c r="C103" i="7"/>
  <c r="K167" i="7"/>
  <c r="G167" i="7"/>
  <c r="H167" i="7"/>
  <c r="E167" i="7"/>
  <c r="I167" i="7"/>
  <c r="J167" i="7"/>
  <c r="F167" i="7"/>
  <c r="C167" i="7"/>
  <c r="D167" i="7"/>
  <c r="K231" i="7"/>
  <c r="J231" i="7"/>
  <c r="G231" i="7"/>
  <c r="H231" i="7"/>
  <c r="E231" i="7"/>
  <c r="I231" i="7"/>
  <c r="F231" i="7"/>
  <c r="D231" i="7"/>
  <c r="C231" i="7"/>
  <c r="K295" i="7"/>
  <c r="J295" i="7"/>
  <c r="G295" i="7"/>
  <c r="H295" i="7"/>
  <c r="E295" i="7"/>
  <c r="I295" i="7"/>
  <c r="F295" i="7"/>
  <c r="D295" i="7"/>
  <c r="C295" i="7"/>
  <c r="K64" i="7"/>
  <c r="I64" i="7"/>
  <c r="J64" i="7"/>
  <c r="G64" i="7"/>
  <c r="E64" i="7"/>
  <c r="F64" i="7"/>
  <c r="D64" i="7"/>
  <c r="C64" i="7"/>
  <c r="H64" i="7"/>
  <c r="K128" i="7"/>
  <c r="I128" i="7"/>
  <c r="J128" i="7"/>
  <c r="G128" i="7"/>
  <c r="E128" i="7"/>
  <c r="F128" i="7"/>
  <c r="D128" i="7"/>
  <c r="C128" i="7"/>
  <c r="H128" i="7"/>
  <c r="K192" i="7"/>
  <c r="I192" i="7"/>
  <c r="J192" i="7"/>
  <c r="H192" i="7"/>
  <c r="E192" i="7"/>
  <c r="F192" i="7"/>
  <c r="G192" i="7"/>
  <c r="D192" i="7"/>
  <c r="C192" i="7"/>
  <c r="K256" i="7"/>
  <c r="I256" i="7"/>
  <c r="J256" i="7"/>
  <c r="H256" i="7"/>
  <c r="E256" i="7"/>
  <c r="F256" i="7"/>
  <c r="G256" i="7"/>
  <c r="D256" i="7"/>
  <c r="C256" i="7"/>
  <c r="K266" i="7"/>
  <c r="J266" i="7"/>
  <c r="I266" i="7"/>
  <c r="H266" i="7"/>
  <c r="F266" i="7"/>
  <c r="D266" i="7"/>
  <c r="E266" i="7"/>
  <c r="C266" i="7"/>
  <c r="G266" i="7"/>
  <c r="K138" i="7"/>
  <c r="J138" i="7"/>
  <c r="H138" i="7"/>
  <c r="I138" i="7"/>
  <c r="G138" i="7"/>
  <c r="F138" i="7"/>
  <c r="D138" i="7"/>
  <c r="E138" i="7"/>
  <c r="C138" i="7"/>
  <c r="J10" i="7"/>
  <c r="K10" i="7"/>
  <c r="H10" i="7"/>
  <c r="I10" i="7"/>
  <c r="G10" i="7"/>
  <c r="D10" i="7"/>
  <c r="F10" i="7"/>
  <c r="E10" i="7"/>
  <c r="C10" i="7"/>
  <c r="J197" i="7"/>
  <c r="I197" i="7"/>
  <c r="H197" i="7"/>
  <c r="F197" i="7"/>
  <c r="D197" i="7"/>
  <c r="K197" i="7"/>
  <c r="G197" i="7"/>
  <c r="C197" i="7"/>
  <c r="E197" i="7"/>
  <c r="J69" i="7"/>
  <c r="I69" i="7"/>
  <c r="F69" i="7"/>
  <c r="D69" i="7"/>
  <c r="H69" i="7"/>
  <c r="K69" i="7"/>
  <c r="G69" i="7"/>
  <c r="C69" i="7"/>
  <c r="E69" i="7"/>
  <c r="K43" i="7"/>
  <c r="J43" i="7"/>
  <c r="H43" i="7"/>
  <c r="G43" i="7"/>
  <c r="I43" i="7"/>
  <c r="E43" i="7"/>
  <c r="C43" i="7"/>
  <c r="D43" i="7"/>
  <c r="F43" i="7"/>
  <c r="K107" i="7"/>
  <c r="J107" i="7"/>
  <c r="G107" i="7"/>
  <c r="I107" i="7"/>
  <c r="E107" i="7"/>
  <c r="D107" i="7"/>
  <c r="F107" i="7"/>
  <c r="H107" i="7"/>
  <c r="C107" i="7"/>
  <c r="K171" i="7"/>
  <c r="J171" i="7"/>
  <c r="G171" i="7"/>
  <c r="I171" i="7"/>
  <c r="E171" i="7"/>
  <c r="H171" i="7"/>
  <c r="D171" i="7"/>
  <c r="F171" i="7"/>
  <c r="C171" i="7"/>
  <c r="K235" i="7"/>
  <c r="J235" i="7"/>
  <c r="G235" i="7"/>
  <c r="I235" i="7"/>
  <c r="E235" i="7"/>
  <c r="H235" i="7"/>
  <c r="D235" i="7"/>
  <c r="F235" i="7"/>
  <c r="C235" i="7"/>
  <c r="K299" i="7"/>
  <c r="J299" i="7"/>
  <c r="G299" i="7"/>
  <c r="I299" i="7"/>
  <c r="E299" i="7"/>
  <c r="H299" i="7"/>
  <c r="D299" i="7"/>
  <c r="C299" i="7"/>
  <c r="F299" i="7"/>
  <c r="K68" i="7"/>
  <c r="I68" i="7"/>
  <c r="J68" i="7"/>
  <c r="G68" i="7"/>
  <c r="H68" i="7"/>
  <c r="E68" i="7"/>
  <c r="D68" i="7"/>
  <c r="F68" i="7"/>
  <c r="C68" i="7"/>
  <c r="K132" i="7"/>
  <c r="I132" i="7"/>
  <c r="J132" i="7"/>
  <c r="G132" i="7"/>
  <c r="H132" i="7"/>
  <c r="E132" i="7"/>
  <c r="D132" i="7"/>
  <c r="C132" i="7"/>
  <c r="F132" i="7"/>
  <c r="K196" i="7"/>
  <c r="I196" i="7"/>
  <c r="J196" i="7"/>
  <c r="G196" i="7"/>
  <c r="E196" i="7"/>
  <c r="D196" i="7"/>
  <c r="C196" i="7"/>
  <c r="H196" i="7"/>
  <c r="F196" i="7"/>
  <c r="K260" i="7"/>
  <c r="I260" i="7"/>
  <c r="G260" i="7"/>
  <c r="E260" i="7"/>
  <c r="J260" i="7"/>
  <c r="D260" i="7"/>
  <c r="F260" i="7"/>
  <c r="C260" i="7"/>
  <c r="H260" i="7"/>
  <c r="K258" i="7"/>
  <c r="J258" i="7"/>
  <c r="I258" i="7"/>
  <c r="H258" i="7"/>
  <c r="G258" i="7"/>
  <c r="F258" i="7"/>
  <c r="D258" i="7"/>
  <c r="E258" i="7"/>
  <c r="C258" i="7"/>
  <c r="K130" i="7"/>
  <c r="J130" i="7"/>
  <c r="H130" i="7"/>
  <c r="I130" i="7"/>
  <c r="G130" i="7"/>
  <c r="F130" i="7"/>
  <c r="D130" i="7"/>
  <c r="E130" i="7"/>
  <c r="C130" i="7"/>
  <c r="K297" i="7"/>
  <c r="I297" i="7"/>
  <c r="H297" i="7"/>
  <c r="J297" i="7"/>
  <c r="F297" i="7"/>
  <c r="D297" i="7"/>
  <c r="G297" i="7"/>
  <c r="E297" i="7"/>
  <c r="C297" i="7"/>
  <c r="K241" i="7"/>
  <c r="I241" i="7"/>
  <c r="H241" i="7"/>
  <c r="J241" i="7"/>
  <c r="F241" i="7"/>
  <c r="D241" i="7"/>
  <c r="E241" i="7"/>
  <c r="C241" i="7"/>
  <c r="G241" i="7"/>
  <c r="K185" i="7"/>
  <c r="J185" i="7"/>
  <c r="I185" i="7"/>
  <c r="H185" i="7"/>
  <c r="F185" i="7"/>
  <c r="D185" i="7"/>
  <c r="G185" i="7"/>
  <c r="E185" i="7"/>
  <c r="C185" i="7"/>
  <c r="K129" i="7"/>
  <c r="J129" i="7"/>
  <c r="I129" i="7"/>
  <c r="H129" i="7"/>
  <c r="G129" i="7"/>
  <c r="F129" i="7"/>
  <c r="D129" i="7"/>
  <c r="E129" i="7"/>
  <c r="C129" i="7"/>
  <c r="K73" i="7"/>
  <c r="J73" i="7"/>
  <c r="I73" i="7"/>
  <c r="G73" i="7"/>
  <c r="F73" i="7"/>
  <c r="D73" i="7"/>
  <c r="H73" i="7"/>
  <c r="E73" i="7"/>
  <c r="C73" i="7"/>
  <c r="J25" i="7"/>
  <c r="K25" i="7"/>
  <c r="I25" i="7"/>
  <c r="F25" i="7"/>
  <c r="G25" i="7"/>
  <c r="D25" i="7"/>
  <c r="E25" i="7"/>
  <c r="H25" i="7"/>
  <c r="C25" i="7"/>
  <c r="J270" i="7"/>
  <c r="K270" i="7"/>
  <c r="H270" i="7"/>
  <c r="G270" i="7"/>
  <c r="F270" i="7"/>
  <c r="D270" i="7"/>
  <c r="C270" i="7"/>
  <c r="I270" i="7"/>
  <c r="E270" i="7"/>
  <c r="J198" i="7"/>
  <c r="H198" i="7"/>
  <c r="I198" i="7"/>
  <c r="F198" i="7"/>
  <c r="D198" i="7"/>
  <c r="K198" i="7"/>
  <c r="G198" i="7"/>
  <c r="C198" i="7"/>
  <c r="E198" i="7"/>
  <c r="J134" i="7"/>
  <c r="H134" i="7"/>
  <c r="I134" i="7"/>
  <c r="F134" i="7"/>
  <c r="D134" i="7"/>
  <c r="G134" i="7"/>
  <c r="C134" i="7"/>
  <c r="K134" i="7"/>
  <c r="E134" i="7"/>
  <c r="J70" i="7"/>
  <c r="H70" i="7"/>
  <c r="I70" i="7"/>
  <c r="F70" i="7"/>
  <c r="D70" i="7"/>
  <c r="K70" i="7"/>
  <c r="G70" i="7"/>
  <c r="C70" i="7"/>
  <c r="E70" i="7"/>
  <c r="K289" i="7"/>
  <c r="I289" i="7"/>
  <c r="H289" i="7"/>
  <c r="J289" i="7"/>
  <c r="F289" i="7"/>
  <c r="D289" i="7"/>
  <c r="E289" i="7"/>
  <c r="C289" i="7"/>
  <c r="G289" i="7"/>
  <c r="K217" i="7"/>
  <c r="J217" i="7"/>
  <c r="I217" i="7"/>
  <c r="H217" i="7"/>
  <c r="F217" i="7"/>
  <c r="D217" i="7"/>
  <c r="G217" i="7"/>
  <c r="E217" i="7"/>
  <c r="C217" i="7"/>
  <c r="K145" i="7"/>
  <c r="J145" i="7"/>
  <c r="I145" i="7"/>
  <c r="H145" i="7"/>
  <c r="G145" i="7"/>
  <c r="F145" i="7"/>
  <c r="D145" i="7"/>
  <c r="E145" i="7"/>
  <c r="C145" i="7"/>
  <c r="K57" i="7"/>
  <c r="J57" i="7"/>
  <c r="I57" i="7"/>
  <c r="H57" i="7"/>
  <c r="G57" i="7"/>
  <c r="F57" i="7"/>
  <c r="D57" i="7"/>
  <c r="E57" i="7"/>
  <c r="C57" i="7"/>
  <c r="J262" i="7"/>
  <c r="H262" i="7"/>
  <c r="I262" i="7"/>
  <c r="F262" i="7"/>
  <c r="D262" i="7"/>
  <c r="G262" i="7"/>
  <c r="C262" i="7"/>
  <c r="E262" i="7"/>
  <c r="K262" i="7"/>
  <c r="J206" i="7"/>
  <c r="K206" i="7"/>
  <c r="H206" i="7"/>
  <c r="G206" i="7"/>
  <c r="F206" i="7"/>
  <c r="D206" i="7"/>
  <c r="C206" i="7"/>
  <c r="I206" i="7"/>
  <c r="E206" i="7"/>
  <c r="J142" i="7"/>
  <c r="H142" i="7"/>
  <c r="K142" i="7"/>
  <c r="F142" i="7"/>
  <c r="D142" i="7"/>
  <c r="C142" i="7"/>
  <c r="I142" i="7"/>
  <c r="G142" i="7"/>
  <c r="E142" i="7"/>
  <c r="J78" i="7"/>
  <c r="H78" i="7"/>
  <c r="K78" i="7"/>
  <c r="F78" i="7"/>
  <c r="D78" i="7"/>
  <c r="C78" i="7"/>
  <c r="I78" i="7"/>
  <c r="G78" i="7"/>
  <c r="E78" i="7"/>
  <c r="J14" i="7"/>
  <c r="H14" i="7"/>
  <c r="K14" i="7"/>
  <c r="F14" i="7"/>
  <c r="D14" i="7"/>
  <c r="C14" i="7"/>
  <c r="I14" i="7"/>
  <c r="G14" i="7"/>
  <c r="E14" i="7"/>
  <c r="J189" i="7"/>
  <c r="K189" i="7"/>
  <c r="I189" i="7"/>
  <c r="H189" i="7"/>
  <c r="G189" i="7"/>
  <c r="F189" i="7"/>
  <c r="D189" i="7"/>
  <c r="C189" i="7"/>
  <c r="E189" i="7"/>
  <c r="J61" i="7"/>
  <c r="K61" i="7"/>
  <c r="I61" i="7"/>
  <c r="H61" i="7"/>
  <c r="F61" i="7"/>
  <c r="D61" i="7"/>
  <c r="C61" i="7"/>
  <c r="G61" i="7"/>
  <c r="E61" i="7"/>
  <c r="K63" i="7"/>
  <c r="J63" i="7"/>
  <c r="G63" i="7"/>
  <c r="E63" i="7"/>
  <c r="F63" i="7"/>
  <c r="I63" i="7"/>
  <c r="H63" i="7"/>
  <c r="D63" i="7"/>
  <c r="C63" i="7"/>
  <c r="K191" i="7"/>
  <c r="J191" i="7"/>
  <c r="G191" i="7"/>
  <c r="H191" i="7"/>
  <c r="E191" i="7"/>
  <c r="F191" i="7"/>
  <c r="I191" i="7"/>
  <c r="D191" i="7"/>
  <c r="C191" i="7"/>
  <c r="K24" i="7"/>
  <c r="I24" i="7"/>
  <c r="J24" i="7"/>
  <c r="G24" i="7"/>
  <c r="F24" i="7"/>
  <c r="E24" i="7"/>
  <c r="C24" i="7"/>
  <c r="H24" i="7"/>
  <c r="D24" i="7"/>
  <c r="K168" i="7"/>
  <c r="I168" i="7"/>
  <c r="G168" i="7"/>
  <c r="H168" i="7"/>
  <c r="E168" i="7"/>
  <c r="J168" i="7"/>
  <c r="F168" i="7"/>
  <c r="C168" i="7"/>
  <c r="D168" i="7"/>
  <c r="K296" i="7"/>
  <c r="I296" i="7"/>
  <c r="J296" i="7"/>
  <c r="G296" i="7"/>
  <c r="H296" i="7"/>
  <c r="E296" i="7"/>
  <c r="F296" i="7"/>
  <c r="C296" i="7"/>
  <c r="D296" i="7"/>
  <c r="J26" i="7"/>
  <c r="K26" i="7"/>
  <c r="H26" i="7"/>
  <c r="I26" i="7"/>
  <c r="G26" i="7"/>
  <c r="D26" i="7"/>
  <c r="E26" i="7"/>
  <c r="F26" i="7"/>
  <c r="C26" i="7"/>
  <c r="K143" i="7"/>
  <c r="J143" i="7"/>
  <c r="G143" i="7"/>
  <c r="H143" i="7"/>
  <c r="E143" i="7"/>
  <c r="F143" i="7"/>
  <c r="I143" i="7"/>
  <c r="D143" i="7"/>
  <c r="C143" i="7"/>
  <c r="K271" i="7"/>
  <c r="J271" i="7"/>
  <c r="G271" i="7"/>
  <c r="H271" i="7"/>
  <c r="E271" i="7"/>
  <c r="F271" i="7"/>
  <c r="C271" i="7"/>
  <c r="I271" i="7"/>
  <c r="D271" i="7"/>
  <c r="K88" i="7"/>
  <c r="I88" i="7"/>
  <c r="H88" i="7"/>
  <c r="G88" i="7"/>
  <c r="J88" i="7"/>
  <c r="E88" i="7"/>
  <c r="F88" i="7"/>
  <c r="C88" i="7"/>
  <c r="D88" i="7"/>
  <c r="K216" i="7"/>
  <c r="I216" i="7"/>
  <c r="G216" i="7"/>
  <c r="J216" i="7"/>
  <c r="H216" i="7"/>
  <c r="E216" i="7"/>
  <c r="F216" i="7"/>
  <c r="C216" i="7"/>
  <c r="D216" i="7"/>
  <c r="K218" i="7"/>
  <c r="J218" i="7"/>
  <c r="I218" i="7"/>
  <c r="H218" i="7"/>
  <c r="F218" i="7"/>
  <c r="D218" i="7"/>
  <c r="G218" i="7"/>
  <c r="E218" i="7"/>
  <c r="C218" i="7"/>
  <c r="I277" i="7"/>
  <c r="K277" i="7"/>
  <c r="H277" i="7"/>
  <c r="F277" i="7"/>
  <c r="D277" i="7"/>
  <c r="C277" i="7"/>
  <c r="G277" i="7"/>
  <c r="J277" i="7"/>
  <c r="E277" i="7"/>
  <c r="J149" i="7"/>
  <c r="I149" i="7"/>
  <c r="K149" i="7"/>
  <c r="H149" i="7"/>
  <c r="F149" i="7"/>
  <c r="D149" i="7"/>
  <c r="G149" i="7"/>
  <c r="C149" i="7"/>
  <c r="E149" i="7"/>
  <c r="J21" i="7"/>
  <c r="I21" i="7"/>
  <c r="K21" i="7"/>
  <c r="F21" i="7"/>
  <c r="H21" i="7"/>
  <c r="D21" i="7"/>
  <c r="G21" i="7"/>
  <c r="C21" i="7"/>
  <c r="E21" i="7"/>
  <c r="K67" i="7"/>
  <c r="J67" i="7"/>
  <c r="G67" i="7"/>
  <c r="I67" i="7"/>
  <c r="H67" i="7"/>
  <c r="E67" i="7"/>
  <c r="D67" i="7"/>
  <c r="F67" i="7"/>
  <c r="C67" i="7"/>
  <c r="K131" i="7"/>
  <c r="J131" i="7"/>
  <c r="G131" i="7"/>
  <c r="I131" i="7"/>
  <c r="H131" i="7"/>
  <c r="E131" i="7"/>
  <c r="D131" i="7"/>
  <c r="F131" i="7"/>
  <c r="C131" i="7"/>
  <c r="K195" i="7"/>
  <c r="J195" i="7"/>
  <c r="G195" i="7"/>
  <c r="I195" i="7"/>
  <c r="E195" i="7"/>
  <c r="D195" i="7"/>
  <c r="H195" i="7"/>
  <c r="F195" i="7"/>
  <c r="C195" i="7"/>
  <c r="K259" i="7"/>
  <c r="J259" i="7"/>
  <c r="G259" i="7"/>
  <c r="I259" i="7"/>
  <c r="E259" i="7"/>
  <c r="D259" i="7"/>
  <c r="H259" i="7"/>
  <c r="F259" i="7"/>
  <c r="C259" i="7"/>
  <c r="K28" i="7"/>
  <c r="J28" i="7"/>
  <c r="I28" i="7"/>
  <c r="H28" i="7"/>
  <c r="G28" i="7"/>
  <c r="F28" i="7"/>
  <c r="E28" i="7"/>
  <c r="C28" i="7"/>
  <c r="D28" i="7"/>
  <c r="K92" i="7"/>
  <c r="I92" i="7"/>
  <c r="J92" i="7"/>
  <c r="H92" i="7"/>
  <c r="G92" i="7"/>
  <c r="E92" i="7"/>
  <c r="D92" i="7"/>
  <c r="F92" i="7"/>
  <c r="C92" i="7"/>
  <c r="K156" i="7"/>
  <c r="I156" i="7"/>
  <c r="J156" i="7"/>
  <c r="G156" i="7"/>
  <c r="E156" i="7"/>
  <c r="H156" i="7"/>
  <c r="D156" i="7"/>
  <c r="F156" i="7"/>
  <c r="C156" i="7"/>
  <c r="K220" i="7"/>
  <c r="I220" i="7"/>
  <c r="J220" i="7"/>
  <c r="E220" i="7"/>
  <c r="H220" i="7"/>
  <c r="G220" i="7"/>
  <c r="D220" i="7"/>
  <c r="F220" i="7"/>
  <c r="C220" i="7"/>
  <c r="K284" i="7"/>
  <c r="I284" i="7"/>
  <c r="J284" i="7"/>
  <c r="E284" i="7"/>
  <c r="H284" i="7"/>
  <c r="G284" i="7"/>
  <c r="D284" i="7"/>
  <c r="F284" i="7"/>
  <c r="C284" i="7"/>
  <c r="K210" i="7"/>
  <c r="J210" i="7"/>
  <c r="I210" i="7"/>
  <c r="H210" i="7"/>
  <c r="G210" i="7"/>
  <c r="F210" i="7"/>
  <c r="D210" i="7"/>
  <c r="E210" i="7"/>
  <c r="C210" i="7"/>
  <c r="K82" i="7"/>
  <c r="J82" i="7"/>
  <c r="H82" i="7"/>
  <c r="I82" i="7"/>
  <c r="G82" i="7"/>
  <c r="F82" i="7"/>
  <c r="D82" i="7"/>
  <c r="E82" i="7"/>
  <c r="C82" i="7"/>
  <c r="K237" i="7"/>
  <c r="I237" i="7"/>
  <c r="H237" i="7"/>
  <c r="G237" i="7"/>
  <c r="F237" i="7"/>
  <c r="D237" i="7"/>
  <c r="J237" i="7"/>
  <c r="C237" i="7"/>
  <c r="E237" i="7"/>
  <c r="K215" i="7"/>
  <c r="G215" i="7"/>
  <c r="J215" i="7"/>
  <c r="H215" i="7"/>
  <c r="E215" i="7"/>
  <c r="I215" i="7"/>
  <c r="F215" i="7"/>
  <c r="D215" i="7"/>
  <c r="C215" i="7"/>
  <c r="K48" i="7"/>
  <c r="J48" i="7"/>
  <c r="I48" i="7"/>
  <c r="G48" i="7"/>
  <c r="H48" i="7"/>
  <c r="E48" i="7"/>
  <c r="C48" i="7"/>
  <c r="F48" i="7"/>
  <c r="D48" i="7"/>
  <c r="J42" i="7"/>
  <c r="K42" i="7"/>
  <c r="H42" i="7"/>
  <c r="I42" i="7"/>
  <c r="G42" i="7"/>
  <c r="F42" i="7"/>
  <c r="D42" i="7"/>
  <c r="E42" i="7"/>
  <c r="C42" i="7"/>
  <c r="J101" i="7"/>
  <c r="I101" i="7"/>
  <c r="K101" i="7"/>
  <c r="F101" i="7"/>
  <c r="D101" i="7"/>
  <c r="H101" i="7"/>
  <c r="G101" i="7"/>
  <c r="C101" i="7"/>
  <c r="E101" i="7"/>
  <c r="K219" i="7"/>
  <c r="J219" i="7"/>
  <c r="G219" i="7"/>
  <c r="I219" i="7"/>
  <c r="E219" i="7"/>
  <c r="H219" i="7"/>
  <c r="D219" i="7"/>
  <c r="F219" i="7"/>
  <c r="C219" i="7"/>
  <c r="K180" i="7"/>
  <c r="I180" i="7"/>
  <c r="J180" i="7"/>
  <c r="G180" i="7"/>
  <c r="E180" i="7"/>
  <c r="D180" i="7"/>
  <c r="H180" i="7"/>
  <c r="C180" i="7"/>
  <c r="F180" i="7"/>
  <c r="K257" i="7"/>
  <c r="I257" i="7"/>
  <c r="H257" i="7"/>
  <c r="J257" i="7"/>
  <c r="F257" i="7"/>
  <c r="D257" i="7"/>
  <c r="E257" i="7"/>
  <c r="C257" i="7"/>
  <c r="G257" i="7"/>
  <c r="J33" i="7"/>
  <c r="K33" i="7"/>
  <c r="I33" i="7"/>
  <c r="G33" i="7"/>
  <c r="F33" i="7"/>
  <c r="D33" i="7"/>
  <c r="H33" i="7"/>
  <c r="E33" i="7"/>
  <c r="C33" i="7"/>
  <c r="J86" i="7"/>
  <c r="H86" i="7"/>
  <c r="K86" i="7"/>
  <c r="I86" i="7"/>
  <c r="F86" i="7"/>
  <c r="D86" i="7"/>
  <c r="G86" i="7"/>
  <c r="C86" i="7"/>
  <c r="E86" i="7"/>
  <c r="K161" i="7"/>
  <c r="J161" i="7"/>
  <c r="I161" i="7"/>
  <c r="H161" i="7"/>
  <c r="G161" i="7"/>
  <c r="F161" i="7"/>
  <c r="D161" i="7"/>
  <c r="E161" i="7"/>
  <c r="C161" i="7"/>
  <c r="J158" i="7"/>
  <c r="K158" i="7"/>
  <c r="H158" i="7"/>
  <c r="F158" i="7"/>
  <c r="D158" i="7"/>
  <c r="I158" i="7"/>
  <c r="C158" i="7"/>
  <c r="E158" i="7"/>
  <c r="G158" i="7"/>
  <c r="J93" i="7"/>
  <c r="K93" i="7"/>
  <c r="I93" i="7"/>
  <c r="H93" i="7"/>
  <c r="F93" i="7"/>
  <c r="D93" i="7"/>
  <c r="C93" i="7"/>
  <c r="G93" i="7"/>
  <c r="E93" i="7"/>
  <c r="K264" i="7"/>
  <c r="I264" i="7"/>
  <c r="J264" i="7"/>
  <c r="G264" i="7"/>
  <c r="H264" i="7"/>
  <c r="E264" i="7"/>
  <c r="F264" i="7"/>
  <c r="C264" i="7"/>
  <c r="D264" i="7"/>
  <c r="J13" i="7"/>
  <c r="K13" i="7"/>
  <c r="I13" i="7"/>
  <c r="F13" i="7"/>
  <c r="H13" i="7"/>
  <c r="D13" i="7"/>
  <c r="C13" i="7"/>
  <c r="G13" i="7"/>
  <c r="E13" i="7"/>
  <c r="J45" i="7"/>
  <c r="K45" i="7"/>
  <c r="I45" i="7"/>
  <c r="H45" i="7"/>
  <c r="F45" i="7"/>
  <c r="D45" i="7"/>
  <c r="C45" i="7"/>
  <c r="G45" i="7"/>
  <c r="E45" i="7"/>
  <c r="K119" i="7"/>
  <c r="H119" i="7"/>
  <c r="G119" i="7"/>
  <c r="J119" i="7"/>
  <c r="E119" i="7"/>
  <c r="I119" i="7"/>
  <c r="F119" i="7"/>
  <c r="D119" i="7"/>
  <c r="C119" i="7"/>
  <c r="K247" i="7"/>
  <c r="J247" i="7"/>
  <c r="G247" i="7"/>
  <c r="H247" i="7"/>
  <c r="E247" i="7"/>
  <c r="I247" i="7"/>
  <c r="F247" i="7"/>
  <c r="D247" i="7"/>
  <c r="C247" i="7"/>
  <c r="K80" i="7"/>
  <c r="I80" i="7"/>
  <c r="J80" i="7"/>
  <c r="G80" i="7"/>
  <c r="H80" i="7"/>
  <c r="E80" i="7"/>
  <c r="F80" i="7"/>
  <c r="D80" i="7"/>
  <c r="C80" i="7"/>
  <c r="K208" i="7"/>
  <c r="I208" i="7"/>
  <c r="J208" i="7"/>
  <c r="H208" i="7"/>
  <c r="E208" i="7"/>
  <c r="G208" i="7"/>
  <c r="F208" i="7"/>
  <c r="D208" i="7"/>
  <c r="C208" i="7"/>
  <c r="K272" i="7"/>
  <c r="I272" i="7"/>
  <c r="J272" i="7"/>
  <c r="H272" i="7"/>
  <c r="E272" i="7"/>
  <c r="G272" i="7"/>
  <c r="F272" i="7"/>
  <c r="D272" i="7"/>
  <c r="C272" i="7"/>
  <c r="K234" i="7"/>
  <c r="J234" i="7"/>
  <c r="I234" i="7"/>
  <c r="H234" i="7"/>
  <c r="F234" i="7"/>
  <c r="D234" i="7"/>
  <c r="E234" i="7"/>
  <c r="C234" i="7"/>
  <c r="G234" i="7"/>
  <c r="K106" i="7"/>
  <c r="J106" i="7"/>
  <c r="H106" i="7"/>
  <c r="I106" i="7"/>
  <c r="G106" i="7"/>
  <c r="F106" i="7"/>
  <c r="D106" i="7"/>
  <c r="E106" i="7"/>
  <c r="C106" i="7"/>
  <c r="I293" i="7"/>
  <c r="H293" i="7"/>
  <c r="K293" i="7"/>
  <c r="F293" i="7"/>
  <c r="D293" i="7"/>
  <c r="G293" i="7"/>
  <c r="C293" i="7"/>
  <c r="J293" i="7"/>
  <c r="E293" i="7"/>
  <c r="J165" i="7"/>
  <c r="I165" i="7"/>
  <c r="H165" i="7"/>
  <c r="K165" i="7"/>
  <c r="F165" i="7"/>
  <c r="D165" i="7"/>
  <c r="G165" i="7"/>
  <c r="C165" i="7"/>
  <c r="E165" i="7"/>
  <c r="J37" i="7"/>
  <c r="I37" i="7"/>
  <c r="H37" i="7"/>
  <c r="K37" i="7"/>
  <c r="F37" i="7"/>
  <c r="D37" i="7"/>
  <c r="G37" i="7"/>
  <c r="C37" i="7"/>
  <c r="E37" i="7"/>
  <c r="K59" i="7"/>
  <c r="J59" i="7"/>
  <c r="G59" i="7"/>
  <c r="I59" i="7"/>
  <c r="E59" i="7"/>
  <c r="H59" i="7"/>
  <c r="D59" i="7"/>
  <c r="F59" i="7"/>
  <c r="C59" i="7"/>
  <c r="K123" i="7"/>
  <c r="J123" i="7"/>
  <c r="G123" i="7"/>
  <c r="I123" i="7"/>
  <c r="E123" i="7"/>
  <c r="H123" i="7"/>
  <c r="D123" i="7"/>
  <c r="F123" i="7"/>
  <c r="C123" i="7"/>
  <c r="K187" i="7"/>
  <c r="J187" i="7"/>
  <c r="G187" i="7"/>
  <c r="I187" i="7"/>
  <c r="E187" i="7"/>
  <c r="H187" i="7"/>
  <c r="D187" i="7"/>
  <c r="F187" i="7"/>
  <c r="C187" i="7"/>
  <c r="K251" i="7"/>
  <c r="J251" i="7"/>
  <c r="G251" i="7"/>
  <c r="I251" i="7"/>
  <c r="E251" i="7"/>
  <c r="H251" i="7"/>
  <c r="D251" i="7"/>
  <c r="F251" i="7"/>
  <c r="C251" i="7"/>
  <c r="K20" i="7"/>
  <c r="J20" i="7"/>
  <c r="I20" i="7"/>
  <c r="H20" i="7"/>
  <c r="G20" i="7"/>
  <c r="E20" i="7"/>
  <c r="C20" i="7"/>
  <c r="F20" i="7"/>
  <c r="D20" i="7"/>
  <c r="K84" i="7"/>
  <c r="I84" i="7"/>
  <c r="J84" i="7"/>
  <c r="G84" i="7"/>
  <c r="E84" i="7"/>
  <c r="D84" i="7"/>
  <c r="H84" i="7"/>
  <c r="C84" i="7"/>
  <c r="F84" i="7"/>
  <c r="K148" i="7"/>
  <c r="I148" i="7"/>
  <c r="J148" i="7"/>
  <c r="G148" i="7"/>
  <c r="E148" i="7"/>
  <c r="D148" i="7"/>
  <c r="H148" i="7"/>
  <c r="C148" i="7"/>
  <c r="F148" i="7"/>
  <c r="K212" i="7"/>
  <c r="I212" i="7"/>
  <c r="J212" i="7"/>
  <c r="G212" i="7"/>
  <c r="E212" i="7"/>
  <c r="D212" i="7"/>
  <c r="H212" i="7"/>
  <c r="C212" i="7"/>
  <c r="F212" i="7"/>
  <c r="K276" i="7"/>
  <c r="I276" i="7"/>
  <c r="G276" i="7"/>
  <c r="E276" i="7"/>
  <c r="D276" i="7"/>
  <c r="J276" i="7"/>
  <c r="H276" i="7"/>
  <c r="F276" i="7"/>
  <c r="C276" i="7"/>
  <c r="K226" i="7"/>
  <c r="J226" i="7"/>
  <c r="I226" i="7"/>
  <c r="H226" i="7"/>
  <c r="G226" i="7"/>
  <c r="F226" i="7"/>
  <c r="D226" i="7"/>
  <c r="E226" i="7"/>
  <c r="C226" i="7"/>
  <c r="K98" i="7"/>
  <c r="J98" i="7"/>
  <c r="H98" i="7"/>
  <c r="I98" i="7"/>
  <c r="G98" i="7"/>
  <c r="F98" i="7"/>
  <c r="D98" i="7"/>
  <c r="E98" i="7"/>
  <c r="C98" i="7"/>
  <c r="K281" i="7"/>
  <c r="I281" i="7"/>
  <c r="H281" i="7"/>
  <c r="J281" i="7"/>
  <c r="F281" i="7"/>
  <c r="D281" i="7"/>
  <c r="G281" i="7"/>
  <c r="E281" i="7"/>
  <c r="C281" i="7"/>
  <c r="K225" i="7"/>
  <c r="J225" i="7"/>
  <c r="I225" i="7"/>
  <c r="H225" i="7"/>
  <c r="F225" i="7"/>
  <c r="D225" i="7"/>
  <c r="E225" i="7"/>
  <c r="C225" i="7"/>
  <c r="G225" i="7"/>
  <c r="K169" i="7"/>
  <c r="J169" i="7"/>
  <c r="I169" i="7"/>
  <c r="H169" i="7"/>
  <c r="F169" i="7"/>
  <c r="D169" i="7"/>
  <c r="G169" i="7"/>
  <c r="E169" i="7"/>
  <c r="C169" i="7"/>
  <c r="K113" i="7"/>
  <c r="J113" i="7"/>
  <c r="I113" i="7"/>
  <c r="H113" i="7"/>
  <c r="G113" i="7"/>
  <c r="F113" i="7"/>
  <c r="D113" i="7"/>
  <c r="E113" i="7"/>
  <c r="C113" i="7"/>
  <c r="K65" i="7"/>
  <c r="J65" i="7"/>
  <c r="I65" i="7"/>
  <c r="H65" i="7"/>
  <c r="G65" i="7"/>
  <c r="F65" i="7"/>
  <c r="D65" i="7"/>
  <c r="E65" i="7"/>
  <c r="C65" i="7"/>
  <c r="J17" i="7"/>
  <c r="K17" i="7"/>
  <c r="I17" i="7"/>
  <c r="F17" i="7"/>
  <c r="G17" i="7"/>
  <c r="D17" i="7"/>
  <c r="H17" i="7"/>
  <c r="E17" i="7"/>
  <c r="C17" i="7"/>
  <c r="J254" i="7"/>
  <c r="K254" i="7"/>
  <c r="H254" i="7"/>
  <c r="G254" i="7"/>
  <c r="F254" i="7"/>
  <c r="D254" i="7"/>
  <c r="I254" i="7"/>
  <c r="C254" i="7"/>
  <c r="E254" i="7"/>
  <c r="J190" i="7"/>
  <c r="K190" i="7"/>
  <c r="H190" i="7"/>
  <c r="G190" i="7"/>
  <c r="F190" i="7"/>
  <c r="D190" i="7"/>
  <c r="I190" i="7"/>
  <c r="C190" i="7"/>
  <c r="E190" i="7"/>
  <c r="J118" i="7"/>
  <c r="H118" i="7"/>
  <c r="K118" i="7"/>
  <c r="I118" i="7"/>
  <c r="F118" i="7"/>
  <c r="D118" i="7"/>
  <c r="G118" i="7"/>
  <c r="C118" i="7"/>
  <c r="E118" i="7"/>
  <c r="J54" i="7"/>
  <c r="H54" i="7"/>
  <c r="K54" i="7"/>
  <c r="I54" i="7"/>
  <c r="F54" i="7"/>
  <c r="D54" i="7"/>
  <c r="G54" i="7"/>
  <c r="C54" i="7"/>
  <c r="E54" i="7"/>
  <c r="K273" i="7"/>
  <c r="I273" i="7"/>
  <c r="H273" i="7"/>
  <c r="J273" i="7"/>
  <c r="F273" i="7"/>
  <c r="D273" i="7"/>
  <c r="E273" i="7"/>
  <c r="C273" i="7"/>
  <c r="G273" i="7"/>
  <c r="K201" i="7"/>
  <c r="J201" i="7"/>
  <c r="I201" i="7"/>
  <c r="H201" i="7"/>
  <c r="F201" i="7"/>
  <c r="D201" i="7"/>
  <c r="G201" i="7"/>
  <c r="E201" i="7"/>
  <c r="C201" i="7"/>
  <c r="K121" i="7"/>
  <c r="J121" i="7"/>
  <c r="I121" i="7"/>
  <c r="H121" i="7"/>
  <c r="G121" i="7"/>
  <c r="F121" i="7"/>
  <c r="D121" i="7"/>
  <c r="E121" i="7"/>
  <c r="C121" i="7"/>
  <c r="J41" i="7"/>
  <c r="K41" i="7"/>
  <c r="I41" i="7"/>
  <c r="G41" i="7"/>
  <c r="F41" i="7"/>
  <c r="D41" i="7"/>
  <c r="E41" i="7"/>
  <c r="H41" i="7"/>
  <c r="C41" i="7"/>
  <c r="J246" i="7"/>
  <c r="K246" i="7"/>
  <c r="H246" i="7"/>
  <c r="I246" i="7"/>
  <c r="F246" i="7"/>
  <c r="D246" i="7"/>
  <c r="C246" i="7"/>
  <c r="E246" i="7"/>
  <c r="G246" i="7"/>
  <c r="J182" i="7"/>
  <c r="K182" i="7"/>
  <c r="H182" i="7"/>
  <c r="I182" i="7"/>
  <c r="F182" i="7"/>
  <c r="D182" i="7"/>
  <c r="C182" i="7"/>
  <c r="E182" i="7"/>
  <c r="G182" i="7"/>
  <c r="J126" i="7"/>
  <c r="H126" i="7"/>
  <c r="K126" i="7"/>
  <c r="F126" i="7"/>
  <c r="D126" i="7"/>
  <c r="I126" i="7"/>
  <c r="C126" i="7"/>
  <c r="E126" i="7"/>
  <c r="G126" i="7"/>
  <c r="J62" i="7"/>
  <c r="H62" i="7"/>
  <c r="K62" i="7"/>
  <c r="F62" i="7"/>
  <c r="D62" i="7"/>
  <c r="I62" i="7"/>
  <c r="C62" i="7"/>
  <c r="E62" i="7"/>
  <c r="G62" i="7"/>
  <c r="K285" i="7"/>
  <c r="I285" i="7"/>
  <c r="H285" i="7"/>
  <c r="G285" i="7"/>
  <c r="F285" i="7"/>
  <c r="D285" i="7"/>
  <c r="J285" i="7"/>
  <c r="C285" i="7"/>
  <c r="E285" i="7"/>
  <c r="J157" i="7"/>
  <c r="K157" i="7"/>
  <c r="I157" i="7"/>
  <c r="H157" i="7"/>
  <c r="F157" i="7"/>
  <c r="D157" i="7"/>
  <c r="C157" i="7"/>
  <c r="G157" i="7"/>
  <c r="E157" i="7"/>
  <c r="K15" i="7"/>
  <c r="H15" i="7"/>
  <c r="J15" i="7"/>
  <c r="G15" i="7"/>
  <c r="E15" i="7"/>
  <c r="C15" i="7"/>
  <c r="F15" i="7"/>
  <c r="I15" i="7"/>
  <c r="D15" i="7"/>
  <c r="K95" i="7"/>
  <c r="J95" i="7"/>
  <c r="G95" i="7"/>
  <c r="E95" i="7"/>
  <c r="H95" i="7"/>
  <c r="F95" i="7"/>
  <c r="I95" i="7"/>
  <c r="D95" i="7"/>
  <c r="C95" i="7"/>
  <c r="K223" i="7"/>
  <c r="G223" i="7"/>
  <c r="J223" i="7"/>
  <c r="H223" i="7"/>
  <c r="E223" i="7"/>
  <c r="F223" i="7"/>
  <c r="I223" i="7"/>
  <c r="C223" i="7"/>
  <c r="D223" i="7"/>
  <c r="K56" i="7"/>
  <c r="I56" i="7"/>
  <c r="H56" i="7"/>
  <c r="G56" i="7"/>
  <c r="J56" i="7"/>
  <c r="E56" i="7"/>
  <c r="F56" i="7"/>
  <c r="C56" i="7"/>
  <c r="D56" i="7"/>
  <c r="K200" i="7"/>
  <c r="I200" i="7"/>
  <c r="G200" i="7"/>
  <c r="H200" i="7"/>
  <c r="E200" i="7"/>
  <c r="F200" i="7"/>
  <c r="J200" i="7"/>
  <c r="C200" i="7"/>
  <c r="D200" i="7"/>
  <c r="K250" i="7"/>
  <c r="J250" i="7"/>
  <c r="I250" i="7"/>
  <c r="H250" i="7"/>
  <c r="F250" i="7"/>
  <c r="D250" i="7"/>
  <c r="G250" i="7"/>
  <c r="E250" i="7"/>
  <c r="C250" i="7"/>
  <c r="J29" i="7"/>
  <c r="K29" i="7"/>
  <c r="I29" i="7"/>
  <c r="F29" i="7"/>
  <c r="H29" i="7"/>
  <c r="D29" i="7"/>
  <c r="C29" i="7"/>
  <c r="G29" i="7"/>
  <c r="E29" i="7"/>
  <c r="K175" i="7"/>
  <c r="J175" i="7"/>
  <c r="G175" i="7"/>
  <c r="H175" i="7"/>
  <c r="E175" i="7"/>
  <c r="F175" i="7"/>
  <c r="I175" i="7"/>
  <c r="D175" i="7"/>
  <c r="C175" i="7"/>
  <c r="K8" i="7"/>
  <c r="I8" i="7"/>
  <c r="J8" i="7"/>
  <c r="G8" i="7"/>
  <c r="F8" i="7"/>
  <c r="E8" i="7"/>
  <c r="C8" i="7"/>
  <c r="H8" i="7"/>
  <c r="D8" i="7"/>
  <c r="K120" i="7"/>
  <c r="I120" i="7"/>
  <c r="H120" i="7"/>
  <c r="G120" i="7"/>
  <c r="J120" i="7"/>
  <c r="E120" i="7"/>
  <c r="F120" i="7"/>
  <c r="C120" i="7"/>
  <c r="D120" i="7"/>
  <c r="K248" i="7"/>
  <c r="I248" i="7"/>
  <c r="J248" i="7"/>
  <c r="G248" i="7"/>
  <c r="H248" i="7"/>
  <c r="E248" i="7"/>
  <c r="F248" i="7"/>
  <c r="C248" i="7"/>
  <c r="D248" i="7"/>
  <c r="K186" i="7"/>
  <c r="J186" i="7"/>
  <c r="I186" i="7"/>
  <c r="H186" i="7"/>
  <c r="F186" i="7"/>
  <c r="D186" i="7"/>
  <c r="G186" i="7"/>
  <c r="E186" i="7"/>
  <c r="C186" i="7"/>
  <c r="I245" i="7"/>
  <c r="K245" i="7"/>
  <c r="H245" i="7"/>
  <c r="F245" i="7"/>
  <c r="D245" i="7"/>
  <c r="C245" i="7"/>
  <c r="G245" i="7"/>
  <c r="J245" i="7"/>
  <c r="E245" i="7"/>
  <c r="J117" i="7"/>
  <c r="I117" i="7"/>
  <c r="K117" i="7"/>
  <c r="F117" i="7"/>
  <c r="D117" i="7"/>
  <c r="G117" i="7"/>
  <c r="C117" i="7"/>
  <c r="H117" i="7"/>
  <c r="E117" i="7"/>
  <c r="K19" i="7"/>
  <c r="J19" i="7"/>
  <c r="H19" i="7"/>
  <c r="G19" i="7"/>
  <c r="I19" i="7"/>
  <c r="E19" i="7"/>
  <c r="C19" i="7"/>
  <c r="F19" i="7"/>
  <c r="D19" i="7"/>
  <c r="K83" i="7"/>
  <c r="J83" i="7"/>
  <c r="G83" i="7"/>
  <c r="I83" i="7"/>
  <c r="H83" i="7"/>
  <c r="E83" i="7"/>
  <c r="D83" i="7"/>
  <c r="F83" i="7"/>
  <c r="C83" i="7"/>
  <c r="K147" i="7"/>
  <c r="J147" i="7"/>
  <c r="G147" i="7"/>
  <c r="I147" i="7"/>
  <c r="E147" i="7"/>
  <c r="D147" i="7"/>
  <c r="H147" i="7"/>
  <c r="F147" i="7"/>
  <c r="C147" i="7"/>
  <c r="K211" i="7"/>
  <c r="J211" i="7"/>
  <c r="G211" i="7"/>
  <c r="I211" i="7"/>
  <c r="E211" i="7"/>
  <c r="D211" i="7"/>
  <c r="H211" i="7"/>
  <c r="F211" i="7"/>
  <c r="C211" i="7"/>
  <c r="K275" i="7"/>
  <c r="J275" i="7"/>
  <c r="G275" i="7"/>
  <c r="I275" i="7"/>
  <c r="E275" i="7"/>
  <c r="D275" i="7"/>
  <c r="H275" i="7"/>
  <c r="F275" i="7"/>
  <c r="C275" i="7"/>
  <c r="K44" i="7"/>
  <c r="J44" i="7"/>
  <c r="I44" i="7"/>
  <c r="H44" i="7"/>
  <c r="G44" i="7"/>
  <c r="E44" i="7"/>
  <c r="C44" i="7"/>
  <c r="D44" i="7"/>
  <c r="F44" i="7"/>
  <c r="K108" i="7"/>
  <c r="I108" i="7"/>
  <c r="J108" i="7"/>
  <c r="H108" i="7"/>
  <c r="G108" i="7"/>
  <c r="E108" i="7"/>
  <c r="D108" i="7"/>
  <c r="F108" i="7"/>
  <c r="C108" i="7"/>
  <c r="K172" i="7"/>
  <c r="I172" i="7"/>
  <c r="J172" i="7"/>
  <c r="E172" i="7"/>
  <c r="H172" i="7"/>
  <c r="D172" i="7"/>
  <c r="C172" i="7"/>
  <c r="G172" i="7"/>
  <c r="F172" i="7"/>
  <c r="K236" i="7"/>
  <c r="I236" i="7"/>
  <c r="J236" i="7"/>
  <c r="E236" i="7"/>
  <c r="H236" i="7"/>
  <c r="D236" i="7"/>
  <c r="G236" i="7"/>
  <c r="F236" i="7"/>
  <c r="C236" i="7"/>
  <c r="K300" i="7"/>
  <c r="I300" i="7"/>
  <c r="J300" i="7"/>
  <c r="E300" i="7"/>
  <c r="H300" i="7"/>
  <c r="D300" i="7"/>
  <c r="F300" i="7"/>
  <c r="G300" i="7"/>
  <c r="C300" i="7"/>
  <c r="K178" i="7"/>
  <c r="J178" i="7"/>
  <c r="I178" i="7"/>
  <c r="H178" i="7"/>
  <c r="G178" i="7"/>
  <c r="F178" i="7"/>
  <c r="D178" i="7"/>
  <c r="E178" i="7"/>
  <c r="C178" i="7"/>
  <c r="K50" i="7"/>
  <c r="J50" i="7"/>
  <c r="H50" i="7"/>
  <c r="I50" i="7"/>
  <c r="G50" i="7"/>
  <c r="F50" i="7"/>
  <c r="D50" i="7"/>
  <c r="E50" i="7"/>
  <c r="C50" i="7"/>
  <c r="J109" i="7"/>
  <c r="K109" i="7"/>
  <c r="I109" i="7"/>
  <c r="H109" i="7"/>
  <c r="F109" i="7"/>
  <c r="D109" i="7"/>
  <c r="C109" i="7"/>
  <c r="G109" i="7"/>
  <c r="E109" i="7"/>
  <c r="K87" i="7"/>
  <c r="H87" i="7"/>
  <c r="G87" i="7"/>
  <c r="J87" i="7"/>
  <c r="E87" i="7"/>
  <c r="I87" i="7"/>
  <c r="F87" i="7"/>
  <c r="C87" i="7"/>
  <c r="D87" i="7"/>
  <c r="K112" i="7"/>
  <c r="I112" i="7"/>
  <c r="J112" i="7"/>
  <c r="G112" i="7"/>
  <c r="H112" i="7"/>
  <c r="E112" i="7"/>
  <c r="F112" i="7"/>
  <c r="D112" i="7"/>
  <c r="C112" i="7"/>
  <c r="K170" i="7"/>
  <c r="J170" i="7"/>
  <c r="I170" i="7"/>
  <c r="H170" i="7"/>
  <c r="F170" i="7"/>
  <c r="D170" i="7"/>
  <c r="E170" i="7"/>
  <c r="C170" i="7"/>
  <c r="G170" i="7"/>
  <c r="K91" i="7"/>
  <c r="J91" i="7"/>
  <c r="G91" i="7"/>
  <c r="I91" i="7"/>
  <c r="E91" i="7"/>
  <c r="H91" i="7"/>
  <c r="D91" i="7"/>
  <c r="F91" i="7"/>
  <c r="C91" i="7"/>
  <c r="K116" i="7"/>
  <c r="I116" i="7"/>
  <c r="J116" i="7"/>
  <c r="G116" i="7"/>
  <c r="E116" i="7"/>
  <c r="H116" i="7"/>
  <c r="D116" i="7"/>
  <c r="C116" i="7"/>
  <c r="F116" i="7"/>
  <c r="K162" i="7"/>
  <c r="J162" i="7"/>
  <c r="I162" i="7"/>
  <c r="H162" i="7"/>
  <c r="G162" i="7"/>
  <c r="F162" i="7"/>
  <c r="D162" i="7"/>
  <c r="E162" i="7"/>
  <c r="C162" i="7"/>
  <c r="K137" i="7"/>
  <c r="J137" i="7"/>
  <c r="I137" i="7"/>
  <c r="G137" i="7"/>
  <c r="F137" i="7"/>
  <c r="D137" i="7"/>
  <c r="H137" i="7"/>
  <c r="E137" i="7"/>
  <c r="C137" i="7"/>
  <c r="J150" i="7"/>
  <c r="K150" i="7"/>
  <c r="H150" i="7"/>
  <c r="I150" i="7"/>
  <c r="F150" i="7"/>
  <c r="D150" i="7"/>
  <c r="G150" i="7"/>
  <c r="C150" i="7"/>
  <c r="E150" i="7"/>
  <c r="K81" i="7"/>
  <c r="J81" i="7"/>
  <c r="I81" i="7"/>
  <c r="H81" i="7"/>
  <c r="G81" i="7"/>
  <c r="F81" i="7"/>
  <c r="D81" i="7"/>
  <c r="E81" i="7"/>
  <c r="C81" i="7"/>
  <c r="J94" i="7"/>
  <c r="H94" i="7"/>
  <c r="K94" i="7"/>
  <c r="F94" i="7"/>
  <c r="D94" i="7"/>
  <c r="I94" i="7"/>
  <c r="C94" i="7"/>
  <c r="E94" i="7"/>
  <c r="G94" i="7"/>
  <c r="K47" i="7"/>
  <c r="G47" i="7"/>
  <c r="J47" i="7"/>
  <c r="H47" i="7"/>
  <c r="E47" i="7"/>
  <c r="C47" i="7"/>
  <c r="F47" i="7"/>
  <c r="I47" i="7"/>
  <c r="D47" i="7"/>
  <c r="K90" i="7"/>
  <c r="J90" i="7"/>
  <c r="H90" i="7"/>
  <c r="I90" i="7"/>
  <c r="G90" i="7"/>
  <c r="F90" i="7"/>
  <c r="D90" i="7"/>
  <c r="E90" i="7"/>
  <c r="C90" i="7"/>
  <c r="J173" i="7"/>
  <c r="K173" i="7"/>
  <c r="I173" i="7"/>
  <c r="H173" i="7"/>
  <c r="G173" i="7"/>
  <c r="F173" i="7"/>
  <c r="D173" i="7"/>
  <c r="C173" i="7"/>
  <c r="E173" i="7"/>
  <c r="K55" i="7"/>
  <c r="H55" i="7"/>
  <c r="G55" i="7"/>
  <c r="J55" i="7"/>
  <c r="E55" i="7"/>
  <c r="I55" i="7"/>
  <c r="F55" i="7"/>
  <c r="C55" i="7"/>
  <c r="D55" i="7"/>
  <c r="K183" i="7"/>
  <c r="G183" i="7"/>
  <c r="J183" i="7"/>
  <c r="H183" i="7"/>
  <c r="E183" i="7"/>
  <c r="I183" i="7"/>
  <c r="F183" i="7"/>
  <c r="C183" i="7"/>
  <c r="D183" i="7"/>
  <c r="K16" i="7"/>
  <c r="I16" i="7"/>
  <c r="J16" i="7"/>
  <c r="G16" i="7"/>
  <c r="H16" i="7"/>
  <c r="E16" i="7"/>
  <c r="C16" i="7"/>
  <c r="D16" i="7"/>
  <c r="F16" i="7"/>
  <c r="K144" i="7"/>
  <c r="I144" i="7"/>
  <c r="J144" i="7"/>
  <c r="G144" i="7"/>
  <c r="H144" i="7"/>
  <c r="E144" i="7"/>
  <c r="F144" i="7"/>
  <c r="D144" i="7"/>
  <c r="C144" i="7"/>
  <c r="K269" i="7"/>
  <c r="I269" i="7"/>
  <c r="H269" i="7"/>
  <c r="G269" i="7"/>
  <c r="F269" i="7"/>
  <c r="D269" i="7"/>
  <c r="J269" i="7"/>
  <c r="C269" i="7"/>
  <c r="E269" i="7"/>
  <c r="J141" i="7"/>
  <c r="K141" i="7"/>
  <c r="I141" i="7"/>
  <c r="H141" i="7"/>
  <c r="F141" i="7"/>
  <c r="D141" i="7"/>
  <c r="C141" i="7"/>
  <c r="G141" i="7"/>
  <c r="E141" i="7"/>
  <c r="K7" i="7"/>
  <c r="J7" i="7"/>
  <c r="H7" i="7"/>
  <c r="G7" i="7"/>
  <c r="F7" i="7"/>
  <c r="C7" i="7"/>
  <c r="I7" i="7"/>
  <c r="D7" i="7"/>
  <c r="K71" i="7"/>
  <c r="H71" i="7"/>
  <c r="G71" i="7"/>
  <c r="E71" i="7"/>
  <c r="I71" i="7"/>
  <c r="F71" i="7"/>
  <c r="J71" i="7"/>
  <c r="D71" i="7"/>
  <c r="C71" i="7"/>
  <c r="K135" i="7"/>
  <c r="H135" i="7"/>
  <c r="G135" i="7"/>
  <c r="E135" i="7"/>
  <c r="I135" i="7"/>
  <c r="F135" i="7"/>
  <c r="J135" i="7"/>
  <c r="D135" i="7"/>
  <c r="C135" i="7"/>
  <c r="K199" i="7"/>
  <c r="G199" i="7"/>
  <c r="H199" i="7"/>
  <c r="E199" i="7"/>
  <c r="I199" i="7"/>
  <c r="F199" i="7"/>
  <c r="J199" i="7"/>
  <c r="C199" i="7"/>
  <c r="D199" i="7"/>
  <c r="K263" i="7"/>
  <c r="J263" i="7"/>
  <c r="G263" i="7"/>
  <c r="H263" i="7"/>
  <c r="E263" i="7"/>
  <c r="I263" i="7"/>
  <c r="F263" i="7"/>
  <c r="D263" i="7"/>
  <c r="C263" i="7"/>
  <c r="K32" i="7"/>
  <c r="I32" i="7"/>
  <c r="G32" i="7"/>
  <c r="H32" i="7"/>
  <c r="E32" i="7"/>
  <c r="C32" i="7"/>
  <c r="J32" i="7"/>
  <c r="F32" i="7"/>
  <c r="D32" i="7"/>
  <c r="K96" i="7"/>
  <c r="I96" i="7"/>
  <c r="J96" i="7"/>
  <c r="G96" i="7"/>
  <c r="E96" i="7"/>
  <c r="H96" i="7"/>
  <c r="F96" i="7"/>
  <c r="D96" i="7"/>
  <c r="C96" i="7"/>
  <c r="K160" i="7"/>
  <c r="I160" i="7"/>
  <c r="J160" i="7"/>
  <c r="G160" i="7"/>
  <c r="H160" i="7"/>
  <c r="E160" i="7"/>
  <c r="F160" i="7"/>
  <c r="D160" i="7"/>
  <c r="C160" i="7"/>
  <c r="K224" i="7"/>
  <c r="J224" i="7"/>
  <c r="I224" i="7"/>
  <c r="H224" i="7"/>
  <c r="E224" i="7"/>
  <c r="F224" i="7"/>
  <c r="G224" i="7"/>
  <c r="D224" i="7"/>
  <c r="C224" i="7"/>
  <c r="K288" i="7"/>
  <c r="I288" i="7"/>
  <c r="J288" i="7"/>
  <c r="H288" i="7"/>
  <c r="E288" i="7"/>
  <c r="F288" i="7"/>
  <c r="G288" i="7"/>
  <c r="D288" i="7"/>
  <c r="C288" i="7"/>
  <c r="K202" i="7"/>
  <c r="J202" i="7"/>
  <c r="I202" i="7"/>
  <c r="H202" i="7"/>
  <c r="F202" i="7"/>
  <c r="D202" i="7"/>
  <c r="E202" i="7"/>
  <c r="C202" i="7"/>
  <c r="G202" i="7"/>
  <c r="K74" i="7"/>
  <c r="J74" i="7"/>
  <c r="H74" i="7"/>
  <c r="I74" i="7"/>
  <c r="G74" i="7"/>
  <c r="F74" i="7"/>
  <c r="D74" i="7"/>
  <c r="E74" i="7"/>
  <c r="C74" i="7"/>
  <c r="I261" i="7"/>
  <c r="H261" i="7"/>
  <c r="F261" i="7"/>
  <c r="D261" i="7"/>
  <c r="G261" i="7"/>
  <c r="C261" i="7"/>
  <c r="J261" i="7"/>
  <c r="K261" i="7"/>
  <c r="E261" i="7"/>
  <c r="J133" i="7"/>
  <c r="I133" i="7"/>
  <c r="F133" i="7"/>
  <c r="D133" i="7"/>
  <c r="H133" i="7"/>
  <c r="G133" i="7"/>
  <c r="C133" i="7"/>
  <c r="K133" i="7"/>
  <c r="E133" i="7"/>
  <c r="K11" i="7"/>
  <c r="J11" i="7"/>
  <c r="H11" i="7"/>
  <c r="G11" i="7"/>
  <c r="I11" i="7"/>
  <c r="E11" i="7"/>
  <c r="C11" i="7"/>
  <c r="D11" i="7"/>
  <c r="F11" i="7"/>
  <c r="K75" i="7"/>
  <c r="J75" i="7"/>
  <c r="G75" i="7"/>
  <c r="I75" i="7"/>
  <c r="E75" i="7"/>
  <c r="D75" i="7"/>
  <c r="H75" i="7"/>
  <c r="F75" i="7"/>
  <c r="C75" i="7"/>
  <c r="K139" i="7"/>
  <c r="J139" i="7"/>
  <c r="G139" i="7"/>
  <c r="I139" i="7"/>
  <c r="E139" i="7"/>
  <c r="D139" i="7"/>
  <c r="H139" i="7"/>
  <c r="F139" i="7"/>
  <c r="C139" i="7"/>
  <c r="K203" i="7"/>
  <c r="J203" i="7"/>
  <c r="G203" i="7"/>
  <c r="I203" i="7"/>
  <c r="E203" i="7"/>
  <c r="H203" i="7"/>
  <c r="D203" i="7"/>
  <c r="F203" i="7"/>
  <c r="C203" i="7"/>
  <c r="K267" i="7"/>
  <c r="J267" i="7"/>
  <c r="G267" i="7"/>
  <c r="I267" i="7"/>
  <c r="E267" i="7"/>
  <c r="H267" i="7"/>
  <c r="D267" i="7"/>
  <c r="C267" i="7"/>
  <c r="F267" i="7"/>
  <c r="K36" i="7"/>
  <c r="J36" i="7"/>
  <c r="I36" i="7"/>
  <c r="H36" i="7"/>
  <c r="G36" i="7"/>
  <c r="E36" i="7"/>
  <c r="C36" i="7"/>
  <c r="D36" i="7"/>
  <c r="F36" i="7"/>
  <c r="K100" i="7"/>
  <c r="I100" i="7"/>
  <c r="J100" i="7"/>
  <c r="G100" i="7"/>
  <c r="H100" i="7"/>
  <c r="E100" i="7"/>
  <c r="D100" i="7"/>
  <c r="F100" i="7"/>
  <c r="C100" i="7"/>
  <c r="K164" i="7"/>
  <c r="I164" i="7"/>
  <c r="J164" i="7"/>
  <c r="G164" i="7"/>
  <c r="E164" i="7"/>
  <c r="D164" i="7"/>
  <c r="F164" i="7"/>
  <c r="C164" i="7"/>
  <c r="H164" i="7"/>
  <c r="K228" i="7"/>
  <c r="I228" i="7"/>
  <c r="G228" i="7"/>
  <c r="E228" i="7"/>
  <c r="J228" i="7"/>
  <c r="D228" i="7"/>
  <c r="C228" i="7"/>
  <c r="F228" i="7"/>
  <c r="H228" i="7"/>
  <c r="K292" i="7"/>
  <c r="I292" i="7"/>
  <c r="G292" i="7"/>
  <c r="E292" i="7"/>
  <c r="J292" i="7"/>
  <c r="D292" i="7"/>
  <c r="F292" i="7"/>
  <c r="C292" i="7"/>
  <c r="H292" i="7"/>
  <c r="K194" i="7"/>
  <c r="J194" i="7"/>
  <c r="I194" i="7"/>
  <c r="H194" i="7"/>
  <c r="G194" i="7"/>
  <c r="F194" i="7"/>
  <c r="D194" i="7"/>
  <c r="E194" i="7"/>
  <c r="C194" i="7"/>
  <c r="K66" i="7"/>
  <c r="J66" i="7"/>
  <c r="H66" i="7"/>
  <c r="I66" i="7"/>
  <c r="G66" i="7"/>
  <c r="F66" i="7"/>
  <c r="D66" i="7"/>
  <c r="E66" i="7"/>
  <c r="C66" i="7"/>
  <c r="K265" i="7"/>
  <c r="I265" i="7"/>
  <c r="H265" i="7"/>
  <c r="J265" i="7"/>
  <c r="F265" i="7"/>
  <c r="D265" i="7"/>
  <c r="G265" i="7"/>
  <c r="E265" i="7"/>
  <c r="C265" i="7"/>
  <c r="K209" i="7"/>
  <c r="J209" i="7"/>
  <c r="I209" i="7"/>
  <c r="H209" i="7"/>
  <c r="F209" i="7"/>
  <c r="D209" i="7"/>
  <c r="E209" i="7"/>
  <c r="C209" i="7"/>
  <c r="G209" i="7"/>
  <c r="K153" i="7"/>
  <c r="J153" i="7"/>
  <c r="I153" i="7"/>
  <c r="H153" i="7"/>
  <c r="G153" i="7"/>
  <c r="F153" i="7"/>
  <c r="D153" i="7"/>
  <c r="E153" i="7"/>
  <c r="C153" i="7"/>
  <c r="K105" i="7"/>
  <c r="J105" i="7"/>
  <c r="I105" i="7"/>
  <c r="G105" i="7"/>
  <c r="F105" i="7"/>
  <c r="D105" i="7"/>
  <c r="E105" i="7"/>
  <c r="C105" i="7"/>
  <c r="H105" i="7"/>
  <c r="J49" i="7"/>
  <c r="K49" i="7"/>
  <c r="I49" i="7"/>
  <c r="H49" i="7"/>
  <c r="G49" i="7"/>
  <c r="F49" i="7"/>
  <c r="D49" i="7"/>
  <c r="E49" i="7"/>
  <c r="C49" i="7"/>
  <c r="J294" i="7"/>
  <c r="H294" i="7"/>
  <c r="I294" i="7"/>
  <c r="K294" i="7"/>
  <c r="F294" i="7"/>
  <c r="D294" i="7"/>
  <c r="G294" i="7"/>
  <c r="C294" i="7"/>
  <c r="E294" i="7"/>
  <c r="J238" i="7"/>
  <c r="K238" i="7"/>
  <c r="H238" i="7"/>
  <c r="G238" i="7"/>
  <c r="F238" i="7"/>
  <c r="D238" i="7"/>
  <c r="C238" i="7"/>
  <c r="I238" i="7"/>
  <c r="E238" i="7"/>
  <c r="J174" i="7"/>
  <c r="K174" i="7"/>
  <c r="H174" i="7"/>
  <c r="G174" i="7"/>
  <c r="F174" i="7"/>
  <c r="D174" i="7"/>
  <c r="C174" i="7"/>
  <c r="I174" i="7"/>
  <c r="E174" i="7"/>
  <c r="J102" i="7"/>
  <c r="H102" i="7"/>
  <c r="I102" i="7"/>
  <c r="K102" i="7"/>
  <c r="F102" i="7"/>
  <c r="D102" i="7"/>
  <c r="G102" i="7"/>
  <c r="C102" i="7"/>
  <c r="E102" i="7"/>
  <c r="J38" i="7"/>
  <c r="H38" i="7"/>
  <c r="I38" i="7"/>
  <c r="K38" i="7"/>
  <c r="F38" i="7"/>
  <c r="D38" i="7"/>
  <c r="G38" i="7"/>
  <c r="C38" i="7"/>
  <c r="E38" i="7"/>
  <c r="K249" i="7"/>
  <c r="I249" i="7"/>
  <c r="H249" i="7"/>
  <c r="J249" i="7"/>
  <c r="F249" i="7"/>
  <c r="D249" i="7"/>
  <c r="G249" i="7"/>
  <c r="E249" i="7"/>
  <c r="C249" i="7"/>
  <c r="K177" i="7"/>
  <c r="J177" i="7"/>
  <c r="I177" i="7"/>
  <c r="H177" i="7"/>
  <c r="F177" i="7"/>
  <c r="D177" i="7"/>
  <c r="E177" i="7"/>
  <c r="C177" i="7"/>
  <c r="G177" i="7"/>
  <c r="K97" i="7"/>
  <c r="J97" i="7"/>
  <c r="I97" i="7"/>
  <c r="H97" i="7"/>
  <c r="G97" i="7"/>
  <c r="F97" i="7"/>
  <c r="D97" i="7"/>
  <c r="E97" i="7"/>
  <c r="C97" i="7"/>
  <c r="J9" i="7"/>
  <c r="K9" i="7"/>
  <c r="I9" i="7"/>
  <c r="F9" i="7"/>
  <c r="G9" i="7"/>
  <c r="D9" i="7"/>
  <c r="E9" i="7"/>
  <c r="H9" i="7"/>
  <c r="C9" i="7"/>
  <c r="J230" i="7"/>
  <c r="H230" i="7"/>
  <c r="I230" i="7"/>
  <c r="K230" i="7"/>
  <c r="F230" i="7"/>
  <c r="D230" i="7"/>
  <c r="G230" i="7"/>
  <c r="C230" i="7"/>
  <c r="E230" i="7"/>
  <c r="J166" i="7"/>
  <c r="H166" i="7"/>
  <c r="I166" i="7"/>
  <c r="K166" i="7"/>
  <c r="F166" i="7"/>
  <c r="D166" i="7"/>
  <c r="G166" i="7"/>
  <c r="C166" i="7"/>
  <c r="E166" i="7"/>
  <c r="J110" i="7"/>
  <c r="H110" i="7"/>
  <c r="K110" i="7"/>
  <c r="F110" i="7"/>
  <c r="D110" i="7"/>
  <c r="C110" i="7"/>
  <c r="I110" i="7"/>
  <c r="G110" i="7"/>
  <c r="E110" i="7"/>
  <c r="H46" i="7"/>
  <c r="K46" i="7"/>
  <c r="J46" i="7"/>
  <c r="F46" i="7"/>
  <c r="D46" i="7"/>
  <c r="C46" i="7"/>
  <c r="I46" i="7"/>
  <c r="G46" i="7"/>
  <c r="E46" i="7"/>
  <c r="K253" i="7"/>
  <c r="I253" i="7"/>
  <c r="H253" i="7"/>
  <c r="G253" i="7"/>
  <c r="F253" i="7"/>
  <c r="D253" i="7"/>
  <c r="J253" i="7"/>
  <c r="C253" i="7"/>
  <c r="E253" i="7"/>
  <c r="J125" i="7"/>
  <c r="K125" i="7"/>
  <c r="I125" i="7"/>
  <c r="H125" i="7"/>
  <c r="F125" i="7"/>
  <c r="D125" i="7"/>
  <c r="C125" i="7"/>
  <c r="G125" i="7"/>
  <c r="E125" i="7"/>
  <c r="K31" i="7"/>
  <c r="H31" i="7"/>
  <c r="G31" i="7"/>
  <c r="E31" i="7"/>
  <c r="C31" i="7"/>
  <c r="J31" i="7"/>
  <c r="F31" i="7"/>
  <c r="I31" i="7"/>
  <c r="D31" i="7"/>
  <c r="K127" i="7"/>
  <c r="J127" i="7"/>
  <c r="G127" i="7"/>
  <c r="E127" i="7"/>
  <c r="F127" i="7"/>
  <c r="I127" i="7"/>
  <c r="H127" i="7"/>
  <c r="D127" i="7"/>
  <c r="C127" i="7"/>
  <c r="K255" i="7"/>
  <c r="J255" i="7"/>
  <c r="G255" i="7"/>
  <c r="H255" i="7"/>
  <c r="E255" i="7"/>
  <c r="F255" i="7"/>
  <c r="I255" i="7"/>
  <c r="D255" i="7"/>
  <c r="C255" i="7"/>
  <c r="K104" i="7"/>
  <c r="I104" i="7"/>
  <c r="H104" i="7"/>
  <c r="G104" i="7"/>
  <c r="E104" i="7"/>
  <c r="J104" i="7"/>
  <c r="F104" i="7"/>
  <c r="C104" i="7"/>
  <c r="D104" i="7"/>
  <c r="K232" i="7"/>
  <c r="I232" i="7"/>
  <c r="J232" i="7"/>
  <c r="G232" i="7"/>
  <c r="H232" i="7"/>
  <c r="E232" i="7"/>
  <c r="F232" i="7"/>
  <c r="C232" i="7"/>
  <c r="D232" i="7"/>
  <c r="K154" i="7"/>
  <c r="J154" i="7"/>
  <c r="I154" i="7"/>
  <c r="H154" i="7"/>
  <c r="G154" i="7"/>
  <c r="F154" i="7"/>
  <c r="D154" i="7"/>
  <c r="E154" i="7"/>
  <c r="C154" i="7"/>
  <c r="K79" i="7"/>
  <c r="J79" i="7"/>
  <c r="G79" i="7"/>
  <c r="H79" i="7"/>
  <c r="E79" i="7"/>
  <c r="F79" i="7"/>
  <c r="I79" i="7"/>
  <c r="D79" i="7"/>
  <c r="C79" i="7"/>
  <c r="K207" i="7"/>
  <c r="J207" i="7"/>
  <c r="G207" i="7"/>
  <c r="H207" i="7"/>
  <c r="E207" i="7"/>
  <c r="F207" i="7"/>
  <c r="I207" i="7"/>
  <c r="D207" i="7"/>
  <c r="C207" i="7"/>
  <c r="K40" i="7"/>
  <c r="I40" i="7"/>
  <c r="J40" i="7"/>
  <c r="G40" i="7"/>
  <c r="E40" i="7"/>
  <c r="C40" i="7"/>
  <c r="F40" i="7"/>
  <c r="H40" i="7"/>
  <c r="D40" i="7"/>
  <c r="K152" i="7"/>
  <c r="I152" i="7"/>
  <c r="G152" i="7"/>
  <c r="J152" i="7"/>
  <c r="H152" i="7"/>
  <c r="E152" i="7"/>
  <c r="F152" i="7"/>
  <c r="C152" i="7"/>
  <c r="D152" i="7"/>
  <c r="K280" i="7"/>
  <c r="I280" i="7"/>
  <c r="J280" i="7"/>
  <c r="G280" i="7"/>
  <c r="H280" i="7"/>
  <c r="E280" i="7"/>
  <c r="F280" i="7"/>
  <c r="C280" i="7"/>
  <c r="D280" i="7"/>
  <c r="K122" i="7"/>
  <c r="J122" i="7"/>
  <c r="H122" i="7"/>
  <c r="I122" i="7"/>
  <c r="G122" i="7"/>
  <c r="F122" i="7"/>
  <c r="D122" i="7"/>
  <c r="E122" i="7"/>
  <c r="C122" i="7"/>
  <c r="J213" i="7"/>
  <c r="I213" i="7"/>
  <c r="K213" i="7"/>
  <c r="H213" i="7"/>
  <c r="F213" i="7"/>
  <c r="D213" i="7"/>
  <c r="C213" i="7"/>
  <c r="G213" i="7"/>
  <c r="E213" i="7"/>
  <c r="J85" i="7"/>
  <c r="I85" i="7"/>
  <c r="K85" i="7"/>
  <c r="F85" i="7"/>
  <c r="D85" i="7"/>
  <c r="G85" i="7"/>
  <c r="C85" i="7"/>
  <c r="H85" i="7"/>
  <c r="E85" i="7"/>
  <c r="K35" i="7"/>
  <c r="J35" i="7"/>
  <c r="H35" i="7"/>
  <c r="G35" i="7"/>
  <c r="I35" i="7"/>
  <c r="E35" i="7"/>
  <c r="C35" i="7"/>
  <c r="D35" i="7"/>
  <c r="F35" i="7"/>
  <c r="K99" i="7"/>
  <c r="J99" i="7"/>
  <c r="G99" i="7"/>
  <c r="I99" i="7"/>
  <c r="H99" i="7"/>
  <c r="E99" i="7"/>
  <c r="D99" i="7"/>
  <c r="F99" i="7"/>
  <c r="C99" i="7"/>
  <c r="K163" i="7"/>
  <c r="J163" i="7"/>
  <c r="G163" i="7"/>
  <c r="I163" i="7"/>
  <c r="E163" i="7"/>
  <c r="D163" i="7"/>
  <c r="H163" i="7"/>
  <c r="F163" i="7"/>
  <c r="C163" i="7"/>
  <c r="K227" i="7"/>
  <c r="G227" i="7"/>
  <c r="I227" i="7"/>
  <c r="E227" i="7"/>
  <c r="J227" i="7"/>
  <c r="D227" i="7"/>
  <c r="H227" i="7"/>
  <c r="F227" i="7"/>
  <c r="C227" i="7"/>
  <c r="K291" i="7"/>
  <c r="J291" i="7"/>
  <c r="G291" i="7"/>
  <c r="I291" i="7"/>
  <c r="E291" i="7"/>
  <c r="D291" i="7"/>
  <c r="H291" i="7"/>
  <c r="F291" i="7"/>
  <c r="C291" i="7"/>
  <c r="K60" i="7"/>
  <c r="I60" i="7"/>
  <c r="J60" i="7"/>
  <c r="H60" i="7"/>
  <c r="G60" i="7"/>
  <c r="E60" i="7"/>
  <c r="D60" i="7"/>
  <c r="F60" i="7"/>
  <c r="C60" i="7"/>
  <c r="K124" i="7"/>
  <c r="I124" i="7"/>
  <c r="J124" i="7"/>
  <c r="H124" i="7"/>
  <c r="G124" i="7"/>
  <c r="E124" i="7"/>
  <c r="D124" i="7"/>
  <c r="F124" i="7"/>
  <c r="C124" i="7"/>
  <c r="K188" i="7"/>
  <c r="I188" i="7"/>
  <c r="J188" i="7"/>
  <c r="E188" i="7"/>
  <c r="H188" i="7"/>
  <c r="G188" i="7"/>
  <c r="D188" i="7"/>
  <c r="F188" i="7"/>
  <c r="C188" i="7"/>
  <c r="K252" i="7"/>
  <c r="I252" i="7"/>
  <c r="J252" i="7"/>
  <c r="E252" i="7"/>
  <c r="H252" i="7"/>
  <c r="G252" i="7"/>
  <c r="D252" i="7"/>
  <c r="F252" i="7"/>
  <c r="C252" i="7"/>
  <c r="K274" i="7"/>
  <c r="J274" i="7"/>
  <c r="I274" i="7"/>
  <c r="H274" i="7"/>
  <c r="G274" i="7"/>
  <c r="F274" i="7"/>
  <c r="D274" i="7"/>
  <c r="E274" i="7"/>
  <c r="C274" i="7"/>
  <c r="K146" i="7"/>
  <c r="J146" i="7"/>
  <c r="I146" i="7"/>
  <c r="H146" i="7"/>
  <c r="G146" i="7"/>
  <c r="F146" i="7"/>
  <c r="D146" i="7"/>
  <c r="E146" i="7"/>
  <c r="C146" i="7"/>
  <c r="J18" i="7"/>
  <c r="K18" i="7"/>
  <c r="H18" i="7"/>
  <c r="I18" i="7"/>
  <c r="F18" i="7"/>
  <c r="G18" i="7"/>
  <c r="D18" i="7"/>
  <c r="E18" i="7"/>
  <c r="C18" i="7"/>
</calcChain>
</file>

<file path=xl/sharedStrings.xml><?xml version="1.0" encoding="utf-8"?>
<sst xmlns="http://schemas.openxmlformats.org/spreadsheetml/2006/main" count="3671" uniqueCount="727">
  <si>
    <t>haemtest</t>
  </si>
  <si>
    <t>Sample_type</t>
  </si>
  <si>
    <t>Min_samp_vol</t>
  </si>
  <si>
    <t>Requirements</t>
  </si>
  <si>
    <t>Turnaround_time</t>
  </si>
  <si>
    <t>Reference_range</t>
  </si>
  <si>
    <t>Notes</t>
  </si>
  <si>
    <t>Cytogenetics and FISH</t>
  </si>
  <si>
    <t>Bone marrow or peripheral blood (if blasts present).</t>
  </si>
  <si>
    <t>2ml of marrow or 2ml of blood.</t>
  </si>
  <si>
    <t>Must NOT be clotted.  Bone marrow must be sent in transport medium (provided by the laboratory) peripheral blood in lithium heparin.  Samples MUST NOT be sent in EDTA</t>
  </si>
  <si>
    <t>For acute leukaemias and CMLs urgents reported next day if possible. For all other samples, average TAT is four days.  Allowance must be made for Lymphoid abnormalities where TAT is within ten days.</t>
  </si>
  <si>
    <t>N/A</t>
  </si>
  <si>
    <t>Best fresh, but samples can survive if refrigerated for a couple of days.</t>
  </si>
  <si>
    <t>FISH can be urgently requested if the probe required is known.  Please call the laboratory for urgent requests.</t>
  </si>
  <si>
    <t>KML</t>
  </si>
  <si>
    <t>1mL</t>
  </si>
  <si>
    <t>NULL</t>
  </si>
  <si>
    <t>Available to Harris Birthright Unit only</t>
  </si>
  <si>
    <t>Immunophenotyping</t>
  </si>
  <si>
    <t>Peripheral blood or bone marrow in EDTA or tissue culture medium (EDTA preferred)</t>
  </si>
  <si>
    <t>1ml</t>
  </si>
  <si>
    <t>Must reach lab as soon as possible to preserve cell viability</t>
  </si>
  <si>
    <t>5 days (Urgent samples may be processed in 1 day with prior notification)</t>
  </si>
  <si>
    <t>2 days</t>
  </si>
  <si>
    <t>Delay in transit or inappropriate storage may affect sample quality and results.  If delay expected, most sample types should be kept in fridge. Confirm storage details with lab (ext 2414). Bloody bone marrow tap or clotted samples will not give accurate results.  Blood samples should be sent in  EDTA.</t>
  </si>
  <si>
    <t>FBC</t>
  </si>
  <si>
    <t>1 ml</t>
  </si>
  <si>
    <t>24 HOURS</t>
  </si>
  <si>
    <t>Any patient suspected to have cold agglutinins must have their sample kept at 37oC and brought to the laboratory (Blood Sciences Laboratory- Analytical Haematology)immediately - phone lab ext 2426 for advice</t>
  </si>
  <si>
    <t>RETICULOCYTE</t>
  </si>
  <si>
    <t>50 - 100 x 109/l (0.5 - 2.5%)</t>
  </si>
  <si>
    <t>Test not informative immediately following  red cell transfusion. Any patient suspected to have cold agglutinins must have their sample kept at 37oC and brought to the laboratory (Blood Sciences Laboratory- Analytical Haematology) immediately.</t>
  </si>
  <si>
    <t>ESR</t>
  </si>
  <si>
    <t>Please phone lab (Blood Sciences Laboratory- Analytical Haematology ext 2426) if the test is for an urgent ?Temporal Arteritis. ESR not available for patients with cold agglutinins; results affected by anaemia; reference range rises with increasing patient age &amp; in pregnancy.</t>
  </si>
  <si>
    <t>MALARIA</t>
  </si>
  <si>
    <t>Sample preferably taken at height of fever</t>
  </si>
  <si>
    <t>Must state travel history, symptoms &amp; any therapy when requesting this test.  Analysed in Blood Sciences Laboratory- Analytical Haematology</t>
  </si>
  <si>
    <t>Glandular Fever (GF)</t>
  </si>
  <si>
    <t>Negative result cannot completely rule out the possibility of Infectious Mononucleosis, as antibodies may be absent or present at too low a level to be detected. Other conditions can cause a positive result. Test should only be used for symptomatic individuals suspected of having IM and should be used for diagnosis only in conjuction with other clinical findings</t>
  </si>
  <si>
    <t>Phone the laboratory on ext. 2426 for All film requests</t>
  </si>
  <si>
    <t>48 Hours</t>
  </si>
  <si>
    <t>Any patient suspected to have cold agglutinins must have their sample kept at 37oC and brought to the laboratory immediately (Blood Sciences Laboratory- Analytical Haematology)</t>
  </si>
  <si>
    <t>Careful phlebotomy, discard any clotted samples &amp; draw fresh ones. Contact Lab &amp; state clearly that this test is required to prevent inadvertent centrifugation.</t>
  </si>
  <si>
    <t>Good phlebotomy technique, immediate mixing and proper filling of collection tubes is essential to prevent false positive results.  Use vacutainer system NOT a syringe. Requestor MUST notify lab (Blood Sciences Laboratory- Analytical Haematology) before samples arrive.</t>
  </si>
  <si>
    <t>Group and Screen</t>
  </si>
  <si>
    <t>EDTA</t>
  </si>
  <si>
    <t>120 minutes</t>
  </si>
  <si>
    <t>1 week</t>
  </si>
  <si>
    <t>Severe febrile non-haemolytic transfusion reaction</t>
  </si>
  <si>
    <t>EDTA and clotted</t>
  </si>
  <si>
    <t>10-15ml EDTA and 10-15ml clotted</t>
  </si>
  <si>
    <t>1 Week</t>
  </si>
  <si>
    <t>Sample tested at NHSBT</t>
  </si>
  <si>
    <t>Whole blood K2/K3 EDTA</t>
  </si>
  <si>
    <t>1 mL</t>
  </si>
  <si>
    <t>4 hours</t>
  </si>
  <si>
    <t>Haemochromatosis genotyping</t>
  </si>
  <si>
    <t>Blood</t>
  </si>
  <si>
    <t>1-5 ml EDTA</t>
  </si>
  <si>
    <t>Within 14 days</t>
  </si>
  <si>
    <t>Interpretation with report</t>
  </si>
  <si>
    <t>Please check with Laboratory</t>
  </si>
  <si>
    <t>Genotyping of C28Y, H63D and S65C</t>
  </si>
  <si>
    <t>Electronic Crossmatch</t>
  </si>
  <si>
    <t>&gt;2ml</t>
  </si>
  <si>
    <t>90 mins</t>
  </si>
  <si>
    <t>Serological Crossmatch</t>
  </si>
  <si>
    <t>6ml</t>
  </si>
  <si>
    <t>pre-op samples to reach lab the day before operation</t>
  </si>
  <si>
    <t>24hrs</t>
  </si>
  <si>
    <t>Suitable antigen negative units may need to be ordered in from NHS Blood and TransplantS which may delay processing. Refer to http://www.viapath.co.uk/test-alphabetical?location=114&amp;department=140&amp;laboratory=179&amp;letter= for full test details.</t>
  </si>
  <si>
    <t>Direct Antiglobulin Test</t>
  </si>
  <si>
    <t xml:space="preserve">1ml </t>
  </si>
  <si>
    <t>Refer to http://www.viapath.co.uk/test-alphabetical?location=114&amp;department=140&amp;laboratory=179&amp;letter= for full test details.</t>
  </si>
  <si>
    <t>Kleihauer (for presence of foetal RBC cells)</t>
  </si>
  <si>
    <t>24-48 hrs</t>
  </si>
  <si>
    <t>Antibody Investigation</t>
  </si>
  <si>
    <t>12ml (x3 EDTA 4ml/ x2 EDTA 6ml)</t>
  </si>
  <si>
    <t>Up to 5 working days</t>
  </si>
  <si>
    <t>Depending on complexity of antibody/antibodies present, processing may take longer. Refer to http://www.viapath.co.uk/test-alphabetical?location=114&amp;department=140&amp;laboratory=179&amp;letter= for full test details.</t>
  </si>
  <si>
    <t>Cold Agglutinins</t>
  </si>
  <si>
    <t>4ml EDTA &amp; 7ml Clotted</t>
  </si>
  <si>
    <t>Must be taken AND kept at strict 37oC. Inform lab prior to testing</t>
  </si>
  <si>
    <t>If sample is not at strict 37oC then test cannot be performed. Please liaise with Transfusion SpR prior to sampling. Sample referred to NHSBT for processing.</t>
  </si>
  <si>
    <t>Transfusion Reaction</t>
  </si>
  <si>
    <t>EDTA+ Clotted+ Blood Cultures if required</t>
  </si>
  <si>
    <t>Return implicated blood unit with samples. Send cultures directly to Microbiology</t>
  </si>
  <si>
    <t>2 hours</t>
  </si>
  <si>
    <t>Cease Transfusions until investigation complete. Contact Blood Bank to obtain a transfusion reaction investigation form.</t>
  </si>
  <si>
    <t>RBC Rh/K phenotype</t>
  </si>
  <si>
    <t>Peanut Lectin Test</t>
  </si>
  <si>
    <t>Contact lab prior to testing</t>
  </si>
  <si>
    <t>1 Day</t>
  </si>
  <si>
    <t>1 day</t>
  </si>
  <si>
    <t>Referred Alloantibody Investigation</t>
  </si>
  <si>
    <t>2 weeks</t>
  </si>
  <si>
    <t>urgent samples for transfusion will have results phoned direct to laboratory on the same day as sample is receieved</t>
  </si>
  <si>
    <t>ABO/Rh grouping problems</t>
  </si>
  <si>
    <t>EDTA/ clotted</t>
  </si>
  <si>
    <t xml:space="preserve">4ml </t>
  </si>
  <si>
    <t>Extended RBC phenotype</t>
  </si>
  <si>
    <t xml:space="preserve">EDTA </t>
  </si>
  <si>
    <t>Autoimmune Haemolytic Anaemia</t>
  </si>
  <si>
    <t>10ml EDTA or 7ml EDTA+ 10ml clotted</t>
  </si>
  <si>
    <t>3 days</t>
  </si>
  <si>
    <t>Haemolytic transfusion reaction</t>
  </si>
  <si>
    <t>6ml EDTA and 6ml clotted</t>
  </si>
  <si>
    <t>UP to 5 working days</t>
  </si>
  <si>
    <t>Sample tested at NHSBT. Refer to http://www.viapath.co.uk/test-alphabetical?location=114&amp;department=140&amp;laboratory=179&amp;letter= for full test details.</t>
  </si>
  <si>
    <t>Compatibility Testing</t>
  </si>
  <si>
    <t xml:space="preserve">7ml </t>
  </si>
  <si>
    <t>IgA Deficiency</t>
  </si>
  <si>
    <t>Haemolytic disease of the Newborn</t>
  </si>
  <si>
    <t>EDTA/ clotted- MATERNAL and 1ml EDTA CORD blood</t>
  </si>
  <si>
    <t>10ml EDTA- MATERAL and 1ml EDTA- CORD</t>
  </si>
  <si>
    <t>Anti-D/c Quantitation</t>
  </si>
  <si>
    <t>12ml</t>
  </si>
  <si>
    <t>5 working days</t>
  </si>
  <si>
    <t>Paternal phenotyping</t>
  </si>
  <si>
    <t>4ml</t>
  </si>
  <si>
    <t>Quantitation of FMH or other minor RBC population</t>
  </si>
  <si>
    <t>Platelet Refractoriness</t>
  </si>
  <si>
    <t>7-10ml clotted, 7-10ml EDTA if HLA type unknown</t>
  </si>
  <si>
    <t>DO NOT SEND ON FRIDAY- samples not tested over weekend and will not be valid for interpretation</t>
  </si>
  <si>
    <t>HLA disease and association</t>
  </si>
  <si>
    <t xml:space="preserve">7-10ml   </t>
  </si>
  <si>
    <t>3 Weeks</t>
  </si>
  <si>
    <t>Transfusion Related Acute Lung Injury</t>
  </si>
  <si>
    <t>10-15ml clotted and 10-15ml EDTA</t>
  </si>
  <si>
    <t>Discuss with Consultant</t>
  </si>
  <si>
    <t>Transfusion associated graft versus host disease</t>
  </si>
  <si>
    <t>Discuss with Laboratory prior to sampling</t>
  </si>
  <si>
    <t>Screening for HNA, HLA and HPA antibodies</t>
  </si>
  <si>
    <t>3Weeks- routine,   1 Day- urgent</t>
  </si>
  <si>
    <t>DO NOT SEND ON FRIDAY- samples not tested over weekend and will not be valid for interpretitation</t>
  </si>
  <si>
    <t>Transplantation: HLA typing of patients, family or donors</t>
  </si>
  <si>
    <t>7-10ml</t>
  </si>
  <si>
    <t>HLA antibody screening</t>
  </si>
  <si>
    <t xml:space="preserve">clotted </t>
  </si>
  <si>
    <t>3 Weeks- routine, 1 Day- urgent</t>
  </si>
  <si>
    <t>Neonatal/ Fetal alloimmune thrombocytopenia</t>
  </si>
  <si>
    <t>MATERNAL- 20ml EDTA and 10ml clotted. PATERNAL- 20ml EDTA. NEONATE/CORD- 1ml EDTA</t>
  </si>
  <si>
    <t>Discuss with NHSBT Consultant</t>
  </si>
  <si>
    <t>4 days</t>
  </si>
  <si>
    <t>DO NOT SEND ON FRIDAY- samples not tested over weekend and test will not be valid for interpretation</t>
  </si>
  <si>
    <t>Other drug related thrombocytopenias</t>
  </si>
  <si>
    <t>20ml EDTA and 10ml clotted</t>
  </si>
  <si>
    <t>Include sample of implicated drug(s)</t>
  </si>
  <si>
    <t>1 Week- routine,   1 Day- urgent</t>
  </si>
  <si>
    <t>Autoimmune thrombocytopenia</t>
  </si>
  <si>
    <t>Autoimmune Neutropenia</t>
  </si>
  <si>
    <t>10ml</t>
  </si>
  <si>
    <t xml:space="preserve">2 Weeks </t>
  </si>
  <si>
    <t>Feltys syndrome</t>
  </si>
  <si>
    <t>2 Weeks</t>
  </si>
  <si>
    <t>Non-haemolytic transfusion reactions</t>
  </si>
  <si>
    <t>Drug related neutropenia</t>
  </si>
  <si>
    <t>Include sample of implictaed drug(s)</t>
  </si>
  <si>
    <t>Fetal Typing for antibodies</t>
  </si>
  <si>
    <t>Tri-sodium citrate/blue top tube</t>
  </si>
  <si>
    <t>2.7 mls X 2</t>
  </si>
  <si>
    <t>Samples to be brought directly to the lab immediately after clean venepuncture</t>
  </si>
  <si>
    <t>1 day -1 week</t>
  </si>
  <si>
    <t>1 hour</t>
  </si>
  <si>
    <t>Clots of any size, haemolysis, underfilling or overfilling will affect result. Such samples will be rejected.</t>
  </si>
  <si>
    <t>APCR</t>
  </si>
  <si>
    <t>2.7mls</t>
  </si>
  <si>
    <t>Adequately filled sample with no clots to be sent to lab within an hour of venepuncture</t>
  </si>
  <si>
    <t>2 WEEKS</t>
  </si>
  <si>
    <t>Clots of any size, haemolysis, underfilling or overfilling will affect result. Such samples will be rejected..</t>
  </si>
  <si>
    <t>Bethesda Inhibitor Assay</t>
  </si>
  <si>
    <t>2.7 mls X 5</t>
  </si>
  <si>
    <t>2-4 WEEKS</t>
  </si>
  <si>
    <t>&lt;1.0 Bethesda unit</t>
  </si>
  <si>
    <t>1.8 mls</t>
  </si>
  <si>
    <t>COAGULATION SCREEN</t>
  </si>
  <si>
    <t>2.7 mls x 3</t>
  </si>
  <si>
    <t>Clots of any size , haemolysis, underfilling or overfilling will affect result.</t>
  </si>
  <si>
    <t>D-DIMER</t>
  </si>
  <si>
    <t>FII</t>
  </si>
  <si>
    <t>2.7 mls</t>
  </si>
  <si>
    <t>FIX</t>
  </si>
  <si>
    <t>FV</t>
  </si>
  <si>
    <t>FVII</t>
  </si>
  <si>
    <t>FVIII</t>
  </si>
  <si>
    <t>FX</t>
  </si>
  <si>
    <t>FXI</t>
  </si>
  <si>
    <t>FXII</t>
  </si>
  <si>
    <t>FXIII Screen</t>
  </si>
  <si>
    <t>2.7 mls X 3</t>
  </si>
  <si>
    <t>Normal plasma clots will remain for over 24 hours. Test result reported as either Negative or Positive</t>
  </si>
  <si>
    <t>INRW: 0.85-4.99 APTR HEP: 0.78-4.99</t>
  </si>
  <si>
    <t>HIT SCREEN</t>
  </si>
  <si>
    <t>Clotted sample/gold top tube</t>
  </si>
  <si>
    <t>1.0 ml</t>
  </si>
  <si>
    <t>1day-1 week</t>
  </si>
  <si>
    <t>Negative or Positive</t>
  </si>
  <si>
    <t>Lipaemic plasma may give doubtful results</t>
  </si>
  <si>
    <t>2.7 mls X 4</t>
  </si>
  <si>
    <t>INR</t>
  </si>
  <si>
    <t>0.85-4.99</t>
  </si>
  <si>
    <t>2.7 mls x 2</t>
  </si>
  <si>
    <t>Clots of any size , haemolysis, underfilling or overfilling will affect result. Certain anticoagulants such as, warfarin,  will affect interpretation of results.</t>
  </si>
  <si>
    <t>PLATELET AGGREGATION STUDIES</t>
  </si>
  <si>
    <t>Samples to be brought immediately after clean venepuncture to the Lab.</t>
  </si>
  <si>
    <t>Consultant Haematologist interpretation</t>
  </si>
  <si>
    <t>A detailed patient history is required for accurate test interpretation. A number of prescription and non-prescription drugs may interfere with platelet aggregation. (Substances such as tobacco and alcohol may also affect test results). Platelet count must not be less than 100,000 platelets/uL</t>
  </si>
  <si>
    <t>Thrombin Time</t>
  </si>
  <si>
    <t>10 working days</t>
  </si>
  <si>
    <t>Presence of heparin anticoagulant will inhibit PCR applications. Clotted samples are unsuitable for DNA analysis.</t>
  </si>
  <si>
    <t>JAK2 Exon 12 mutation analysis</t>
  </si>
  <si>
    <t>Peripheral blood or Bone Marrow Aspirate in EDTA</t>
  </si>
  <si>
    <t>1-5 ml PB or BM</t>
  </si>
  <si>
    <t>Both Internal and External samples must reach the unit ASAP and within a maximum of 7 days at room temperature.</t>
  </si>
  <si>
    <t>3-5 working days Urgent samples by special request only</t>
  </si>
  <si>
    <t>Absent in healthy individuals</t>
  </si>
  <si>
    <t>Up to 3 years depending on the tests requested</t>
  </si>
  <si>
    <t>Presence of heparin anticoagulant will inhibit assay. Clotted samples are unsuitable for analysis. Samples must be clearly labelled with the patient’s details including date the sample was taken. Unlabelled samples will not be accepted. This analysis is only appropriate in patients suspected PRV</t>
  </si>
  <si>
    <t>Clots of any size , haemolysis, underfilling or overfilling will affect result. Presence of heparin anticoagulant will inhibit PCR applications. Clotted samples are unsuitable for DNA analysis. Samples must be clearly labelled with the patients first name, surname, D.O.B, hospital number and the date the sample was taken. The details on the sample must correspond to the request form. Unlabelled samples will not be accepted.</t>
  </si>
  <si>
    <t>VWD SCREEN</t>
  </si>
  <si>
    <t>2-4 weeks</t>
  </si>
  <si>
    <t>VWF: Antigen</t>
  </si>
  <si>
    <t>2-4weeks</t>
  </si>
  <si>
    <t>Antenatal Screen</t>
  </si>
  <si>
    <t>EDTA blood.</t>
  </si>
  <si>
    <t>1 ml EDTA blood.</t>
  </si>
  <si>
    <t>Samples can tested up to 10 days after collection if stored at 4°C.</t>
  </si>
  <si>
    <t>Interpretative comment supplied</t>
  </si>
  <si>
    <t>Depends on tests required. Contact laboratory</t>
  </si>
  <si>
    <t>It is essential a FBC is performed for interpretive purposes.  Blood transfusion within the last four months will affect results.  Any red cell transfusion given must be declared in clinical notes.</t>
  </si>
  <si>
    <t>Sickle Cell and Thalassaemia Screen</t>
  </si>
  <si>
    <t>It is essential a FBC is performed for interpretive purposes. Blood transfusion within the last four months will affect results.  Any red cell transfusion given must be declared in clinical notes.</t>
  </si>
  <si>
    <t>Pre-Anaesthetic Screen</t>
  </si>
  <si>
    <t>Samples received before 10.30 AM will be reported the same day. After 10.30 AM results will reported the following day. If an urgent Sickle cell status is required a Sickle Solubility test will be performed.</t>
  </si>
  <si>
    <t>Blood transfusion within the last four months will affect results.  Any red cell transfusion given must be declared in clinical notes.</t>
  </si>
  <si>
    <t>Sickle Cell Solubility Test (urgent pre-anaesthetic screen)</t>
  </si>
  <si>
    <t>Samples can tested up to 14 days after collection if stored at 4°C.</t>
  </si>
  <si>
    <t>30 minutes from time of receipt in laboratory</t>
  </si>
  <si>
    <t>Interpretive comment</t>
  </si>
  <si>
    <t>Contact laboratory prior to sending the sample.  Blood transfusion within the last four months will affect results.  Any red cell transfusion given must be declared in clinical notes.</t>
  </si>
  <si>
    <t>Aldolase Assay</t>
  </si>
  <si>
    <t>EDTA blood. FBC and reticulocyte count must be performed.</t>
  </si>
  <si>
    <t>1ml EDTA blood</t>
  </si>
  <si>
    <t>Samples must be received in the laboratory within 3 days of collection.</t>
  </si>
  <si>
    <t>1.4 - 4.9 IU/g Hb</t>
  </si>
  <si>
    <t>Blood transfusion within the last four months will affect results.  Any red cell transfusion given must be declared in clinical notes. Raised reticulocyte levels and or raised WBC levels may affect assay</t>
  </si>
  <si>
    <t>Glucose 6 Phosphate Dehydrogenase (G6PD) deficiency screen</t>
  </si>
  <si>
    <t>FBC and reticulocyte count MUST also be requested. Samples with a reticulocyte count &gt; 150 x 10^9, Wbc &gt;25.0 X 10^9 or Hb &lt;80 g/L will require a G6PD assay performed.  Blood transfusion within the last four months will affect results.  Any red cell transfusion given must be declared in clinical notes.</t>
  </si>
  <si>
    <t>Glucose 6 Phosphate Dehydrogenase Assay</t>
  </si>
  <si>
    <t>5.2 - 11.5 IU/g Hb</t>
  </si>
  <si>
    <t>FBC and reticulocyte count MUST also be requested. If more than one enzyme assay is required then &gt; 1.0 ml of blood will be required.  Blood transfusion within the last four months will affect results.  Any red cell transfusion given must be declared in clinical notes.  Raised reticulocyte levels and/or raised WBC levels may affect assay</t>
  </si>
  <si>
    <t>Glucose Phosphate Isomerase (GPI) Assay</t>
  </si>
  <si>
    <t>38 - 83 IU/g Hb</t>
  </si>
  <si>
    <t>FBC and reticulocyte count MUST also be requested.  If more than one enzyme assay is required then &gt; 1.0 ml of blood will be required.  Blood transfusion within the last four months will affect results.  Any red cell transfusion given must be declared in clinical notes.  Raised reticulocyte levels and/or raised WBC levels may affect assay</t>
  </si>
  <si>
    <t>Haemoglobin S % / Haemoglobin F % Analysis</t>
  </si>
  <si>
    <t>Samples received before 10.30 AM will be reported the same day. After 10.30 AM results will reported the following day.</t>
  </si>
  <si>
    <t>Not applicable</t>
  </si>
  <si>
    <t>Hexokinase Assay</t>
  </si>
  <si>
    <t>1.00 - 2.54 IU/g Hb</t>
  </si>
  <si>
    <t>Methaemoglobin Reductase Assay</t>
  </si>
  <si>
    <t>11.5 - 26.9 IU/g Hb</t>
  </si>
  <si>
    <t>FBC and reticulocyte count MUST also be requested.  Blood transfusion within the last four months will affect results.  Any red cell transfusion given must be declared in clinical notes.</t>
  </si>
  <si>
    <t>Newborn Screening</t>
  </si>
  <si>
    <t xml:space="preserve">Minimum 1 ml EDTA blood or Guthrie card blood spot </t>
  </si>
  <si>
    <t>EDTA blood samples can tested up to 14 days after collection.</t>
  </si>
  <si>
    <t xml:space="preserve">Recent blood transfusion. </t>
  </si>
  <si>
    <t>BRAF V600 mutation analysis</t>
  </si>
  <si>
    <t>Presence of heparin anticoagulant will inhibit assay. Clotted samples are unsuitable for analysis. Samples must be clearly labelled with the patient’s details including date the sample was taken. Unlabelled samples will not be accepted.</t>
  </si>
  <si>
    <t>EMA Dye binding</t>
  </si>
  <si>
    <t>Can only be performed by arrangement with the laboratory. Sample must be sent immediately to the laboratory after collection. Samples cannot be accepted on a Friday</t>
  </si>
  <si>
    <t>It is essential a FBC and reticulocyte count is performed for interpretive purposes.   Blood transfusion within the last four months will affect results.  Any red cell transfusion given must be declared in clinical notes.</t>
  </si>
  <si>
    <t>Phosphoglycerate Kinase (PGK) assay</t>
  </si>
  <si>
    <t>247 - 392 IU/g Hb</t>
  </si>
  <si>
    <t>FBC and reticulocyte count MUST also be requested. If more than one enzyme assay is required then &gt; 1.0 ml of blood will be requiredBlood transfusion within the last four months will affect results.  Any red cell transfusion given must be declared in clinical notes.  Raised reticulocyte levels and/or raised WBC levels may affect assay.</t>
  </si>
  <si>
    <t>Pyruvate Kinase Assay</t>
  </si>
  <si>
    <t>11.0 - 19.0 IU/g Hb</t>
  </si>
  <si>
    <t>FBC and reticulocyte count MUST also be requested. If more than one enzyme assay is required then &gt; 1.0 ml of blood will be required.  Blood transfusion within the last four months will affect results.  Any red cell transfusion given must be declared in clinical notes. Raised reticulocyte levels and/or raised WBC levels may affect assay.</t>
  </si>
  <si>
    <t>Haemoglobin H Body detection</t>
  </si>
  <si>
    <t>Test can be performed on samples up to 3 days old providing the sample has been stored at 4oC.</t>
  </si>
  <si>
    <t>If required will be performed as part of Sickle Cell and Thalassaemia or Antenatal Screen.  Blood transfusion within the last four months will affect results.  Any red cell transfusion given must be declared in clinical notes.</t>
  </si>
  <si>
    <t>Miscellaneous Other  Red Cell Enzyme Assays</t>
  </si>
  <si>
    <t>Contact the laboratory for information on specific enzymes</t>
  </si>
  <si>
    <t>Contact lab</t>
  </si>
  <si>
    <t>Blood transfusion within the last four months will affect results.  Any red cell transfusion given must be declared in clinical notes.  Raised reticulocyte levels and/or raised WBC levels may affect assay</t>
  </si>
  <si>
    <t>Alpha thalassaemia mutation detection/ triplicated alpha analysis</t>
  </si>
  <si>
    <t>1-5 mL</t>
  </si>
  <si>
    <t>PND within 3 days, Antenatal 10 days, routine 20 days (working days).</t>
  </si>
  <si>
    <t>5 years</t>
  </si>
  <si>
    <t>Rare mutations will take longer to detect. Please contact laboratory for further information.</t>
  </si>
  <si>
    <t>Beta thalassaemia mutation detection</t>
  </si>
  <si>
    <t>Hb variant detection</t>
  </si>
  <si>
    <t>2 x 1-5 mL</t>
  </si>
  <si>
    <t>Antenatal within 14 days. Routine 4-6 weeks</t>
  </si>
  <si>
    <t>B and T cell clonality (liquid samples)</t>
  </si>
  <si>
    <t>Bone marrow aspirate in EDTA or CSF</t>
  </si>
  <si>
    <t>2ml BM or 10-20ml CSF</t>
  </si>
  <si>
    <t>Both internal and external samples must reach the unit ASAP and within a maximum of 3 days at room temperature</t>
  </si>
  <si>
    <t>10 working days. Urgent samples by request only.</t>
  </si>
  <si>
    <t>Clonal rearrangements usually absent in healthy individuals</t>
  </si>
  <si>
    <t>Presence of heparin anticoagulant will inhibit PCR applications. Clotted samples are unsuitable for DNA analysis. Samples must be clearly labelled with the patients first name, surname, date of birth, hospital number and the date the sample was taken. The details on the sample must correspond to the request form. Unlabelled samples will not be accepted.</t>
  </si>
  <si>
    <t>Raised Hb F analysis</t>
  </si>
  <si>
    <t>1-5.ml</t>
  </si>
  <si>
    <t>Internal - must reach the unit as soon as possible.  External - samples must be sent at room temperature by next day delivery</t>
  </si>
  <si>
    <t>4-6 weeks</t>
  </si>
  <si>
    <t>Gilbert's analysis</t>
  </si>
  <si>
    <t>Analysis of the TA promoter repeat only</t>
  </si>
  <si>
    <t>G6PD DNA analysis</t>
  </si>
  <si>
    <t>Within 4 weeks</t>
  </si>
  <si>
    <t>Detection of African A+ and A- mutations and common Mediterranean mutation.</t>
  </si>
  <si>
    <t>Prenatal diagnosis for Haemoglobinopathies</t>
  </si>
  <si>
    <t>CVS, amniotic fluid or foetal blood</t>
  </si>
  <si>
    <t>10mg CVS, 10mL AF and 0.5 - 1mL foetal blood</t>
  </si>
  <si>
    <t>Please notify the laboratory if the CVS sample has NOT been cytogenetically cleaned.</t>
  </si>
  <si>
    <t>3 working days</t>
  </si>
  <si>
    <t>Thalassaemia mutations should have been identified prior to referral. If not, this may delay the TAT.</t>
  </si>
  <si>
    <t>Translocations FLIP1LI-PDGFRA</t>
  </si>
  <si>
    <t>Bone marrow aspirate in EDTA or peripheral blood</t>
  </si>
  <si>
    <t>2ml BM or 20ml PB</t>
  </si>
  <si>
    <t>Samples are referred out to another laboratory and can take up to 1 month for results to be returned</t>
  </si>
  <si>
    <t>Presence of heparin anticoagulant will inhibit assay. Clotted samples are unsuitable for analysis. Samples must be clearly labelled with the patients details including date the sample was taken. Unlabelled samples will not be accepted.</t>
  </si>
  <si>
    <t>c-KIT mutation</t>
  </si>
  <si>
    <t>Peripheral blood or bone marrow aspirate in EDTA</t>
  </si>
  <si>
    <t>2ml BM</t>
  </si>
  <si>
    <t>Absent in  healthy individuals</t>
  </si>
  <si>
    <t>Presence of heparin anticoagulant will inhibit assay. Clotted samples are unsuitable for analysis. Samples must be clearly labelled with the patient’s details including date the sample was taken. Unlabelled samples will not be accepted. Peripheral blood can be analysed but may produce false negative results</t>
  </si>
  <si>
    <t>MPL W515 mutations</t>
  </si>
  <si>
    <t>Peripheral Blood or Bone Marrow Aspirate in EDTA</t>
  </si>
  <si>
    <t>2-5ml PB or BM</t>
  </si>
  <si>
    <t>Both internal and external samples must reach the unit ASAP and within a maximum of 7 days at room temperature</t>
  </si>
  <si>
    <t>3-5 working days. Urgent samples by special request only.</t>
  </si>
  <si>
    <t>Presence of heparin anticoagulant will inhibit assay. Clotted samples are unsuitable for analysis. Samples must be clearly labelled with the patient’s details including date the sample was taken. Unlabelled samples will not be accepted. This analysis is only indicated in patients with a high plt count</t>
  </si>
  <si>
    <t>RBC non Rh phenotype</t>
  </si>
  <si>
    <t>Specific antigen typing performed on site. Other typing referred to NHSBT.</t>
  </si>
  <si>
    <t>Store sample for molecular haemato-oncological analysis</t>
  </si>
  <si>
    <t>Both Internal and External samples must reach the unit ASAP and within a maximum of 3 days at room temperature</t>
  </si>
  <si>
    <t>Chimerism Bone Marrow</t>
  </si>
  <si>
    <t>Bone Marrow Aspirate in EDTA</t>
  </si>
  <si>
    <t>2.0 ml</t>
  </si>
  <si>
    <t>Presence of heparin anticoagulant will inhibit assay. Clotted samples are unsuitable for analysis. Samples must be clearly labelled with the patient’s details including date the sample was taken. Unlabelled samples will not be accepted. Pre tx and donor controls are required for analysis.</t>
  </si>
  <si>
    <t>Chimerism Peripheral blood (fractionated)</t>
  </si>
  <si>
    <t>10 ml peripheral blood</t>
  </si>
  <si>
    <t>Translocations in AML (recurrent) t(15;17)  t(8;21)  inv16  t(4;11)</t>
  </si>
  <si>
    <t>Bone Marrow Aspirate in EDTA or peripheral blood</t>
  </si>
  <si>
    <t>Both Internal and External samples must reach the unit ASAP and within a maximum of 3 days at room temperature.</t>
  </si>
  <si>
    <t>absent in healthy individuals</t>
  </si>
  <si>
    <t>Presence of heparin anticoagulant will inhibit assay. Clotted samples are unsuitable for analysis. Samples must be clearly labelled with the patients details including date the sample was taken. Unlabelled samples will not be accepted. Please indicate patients transcript type where known.</t>
  </si>
  <si>
    <t>Red Cell Elution</t>
  </si>
  <si>
    <t>4 mL</t>
  </si>
  <si>
    <t>6 hours</t>
  </si>
  <si>
    <t>Alkaline Denaturation</t>
  </si>
  <si>
    <t>Requires both maternal and neonate samples</t>
  </si>
  <si>
    <t>Can ONLY be tested on maternal and neonatal red blood cells</t>
  </si>
  <si>
    <t>Mutation assays  FLT3, NPM</t>
  </si>
  <si>
    <t>2ml bone marrow and/or 20ml peripheral blood</t>
  </si>
  <si>
    <t>Both Internal and External samples must reach the unit within 3 days at room temperature.</t>
  </si>
  <si>
    <t>Abl Kinase domain mutation</t>
  </si>
  <si>
    <t>Presence of heparin anticoagulant will inhibit assay. Clotted samples are unsuitable for analysis. Samples must be clearly labelled with the patient’s details including date the sample was taken. Unlabelled samples will not be accepted. BCR-ABL transcript type should be included where known.</t>
  </si>
  <si>
    <t>BCR ABL t(9:22)</t>
  </si>
  <si>
    <t>20ml PB or 2ml BM</t>
  </si>
  <si>
    <t>Presence of heparin anticoagulant will inhibit assay. Clotted samples are unsuitable for analysis. Samples must be clearly labelled with the patients details including date the sample was taken. Unlabelled samples will not be accepted. BCR-ABL transcript type should be included where known.</t>
  </si>
  <si>
    <t>JAK2 V617F mutation analysis</t>
  </si>
  <si>
    <t>PNH</t>
  </si>
  <si>
    <t>Peripheral blood in EDTA</t>
  </si>
  <si>
    <t>Must reach lab promptly as tests are batched. Missing a batch will increase turnaround time and affect sample quality.</t>
  </si>
  <si>
    <t>5 days</t>
  </si>
  <si>
    <t>PNH test must be requested on separate sample, ie NOT shared with FBC or any other test</t>
  </si>
  <si>
    <t>IgVh mutation status in CLL</t>
  </si>
  <si>
    <t>10 working days. Urgent samples by special request only</t>
  </si>
  <si>
    <t>PFA-100</t>
  </si>
  <si>
    <t>2 x 3ml Contact lab ext 2434 prior to sending sample.</t>
  </si>
  <si>
    <t>1 – 2 days</t>
  </si>
  <si>
    <t>Clots of any size, haemolysis, underfilling or overfilling will affect result. Such samples will be rejected</t>
  </si>
  <si>
    <t>VerifyNow</t>
  </si>
  <si>
    <t>3 x 2ml (Collect from Lab ext 2434)</t>
  </si>
  <si>
    <t>24 hrs</t>
  </si>
  <si>
    <t>ARU &lt; 550</t>
  </si>
  <si>
    <t>VWF screen</t>
  </si>
  <si>
    <t>3 x 3ml</t>
  </si>
  <si>
    <t>2 weeks. If urgent please contact the lab on ext 2434</t>
  </si>
  <si>
    <t>4 hrs</t>
  </si>
  <si>
    <t>Sample Stability Time</t>
  </si>
  <si>
    <t>Lab</t>
  </si>
  <si>
    <t>Test</t>
  </si>
  <si>
    <t>BSL Haem</t>
  </si>
  <si>
    <t>Blood Film</t>
  </si>
  <si>
    <t>4ml EDTA</t>
  </si>
  <si>
    <t>4ml Whole Blood K3 EDTA</t>
  </si>
  <si>
    <t>2 ml</t>
  </si>
  <si>
    <t>48 hours</t>
  </si>
  <si>
    <t>1 Hr ED, 4 Hrs Inpatient, Outpatients and GPs within 6 hours</t>
  </si>
  <si>
    <t>No Malaria seen: 1 Hr ED, Inpatient 4 Hrs, GP within 6 hours .Malaria Present: 2Hr ED, Inpatient 4Hrs, GP within 6 hours</t>
  </si>
  <si>
    <t>72 hours</t>
  </si>
  <si>
    <t>BSL Coag</t>
  </si>
  <si>
    <t>2.7mls x 5</t>
  </si>
  <si>
    <t>For Molecular Thrombophilia please order TDNA and send to Molecular Haematology. 
Clots of any size , haemolysis, underfilling or overfilling will affect result.</t>
  </si>
  <si>
    <t>Prothrombin Time</t>
  </si>
  <si>
    <t>0.9-1.15 ratio</t>
  </si>
  <si>
    <t>D0-12Y = 1.7 - 4.0 g/L
&gt;12Y = 1.8-4.9 g/l</t>
  </si>
  <si>
    <t>D1-D91 = 8.2 - 14.1 secs
D91-12Y = 9.6 - 11.8 secs
&gt;12Y = 10 - 12.0 secs</t>
  </si>
  <si>
    <t>D1 - 12Y = &lt;= 312 ng/mL FEU
&gt;12Y = &lt;= 550 ng/mL FEU</t>
  </si>
  <si>
    <t>50-150 IU/dL</t>
  </si>
  <si>
    <t>40-150 IU/dL</t>
  </si>
  <si>
    <t>60-150 IU/dL</t>
  </si>
  <si>
    <t>0.95 - 1.23 ratio</t>
  </si>
  <si>
    <t>60-150 %</t>
  </si>
  <si>
    <t>Free Protein S Antigen</t>
  </si>
  <si>
    <t>Protein C:Activity</t>
  </si>
  <si>
    <t>70-140 U/dL</t>
  </si>
  <si>
    <t>AT3 Antigen</t>
  </si>
  <si>
    <t>71.70 - 118.5 U/dL</t>
  </si>
  <si>
    <t>VWF: GPIbR Activity</t>
  </si>
  <si>
    <t>34.1 - 118.6 IU/dL</t>
  </si>
  <si>
    <t>Coag Test</t>
  </si>
  <si>
    <t>Rh/ K typing performed on site., Full RBC extended phenotype is performed at NHSBT and can take up to 5 working days.(See below) Refer to http://www.viapath.co.uk/test-alphabetical?location=114&amp;department=140&amp;laboratory=179&amp;letter= for full test details.</t>
  </si>
  <si>
    <t>If a new sample then blood issue will take about 90 mins from receipt of sample.  If group is already processed blood can be made available within 30 minutes for urgent request. Alternatively Remote Isssue of Blood can be carried out from any of the Satelite fridges once patient eligibility criteria is met.i.e. 2 valid Group and Screen (GS) samples in lab, no antibodies detected, DAT is negative , No complex special requirements and GS has not been edited.</t>
  </si>
  <si>
    <t xml:space="preserve">6ml </t>
  </si>
  <si>
    <t>Maternal sample Gestation 6-25 weeks</t>
  </si>
  <si>
    <t>7 days</t>
  </si>
  <si>
    <t>Cell free foetal DNA Test (CffDNA)</t>
  </si>
  <si>
    <t>Titration ( anti-A &amp; anti-B)</t>
  </si>
  <si>
    <t>Isohemaglutinin (anti-A/anti-B) titrations. The amount of isohemagglutinin activity in the serum of the progenitor cell transplant recipient is important information in cases of major ABO incompatible progenitor cell transplantation as it may impact on engraftment. Both IgM and IgG isohemagglutinins are titrated. Anti-A or Anti-B is titered based on the donor and recipient blood types.</t>
  </si>
  <si>
    <t>Interfering factors</t>
  </si>
  <si>
    <t>Haemolysis, recent transfusion</t>
  </si>
  <si>
    <t>Haemolysis, clotted, insufficient, liapaemic or icteric</t>
  </si>
  <si>
    <t>Haemolysis, clotted, insufficient, lipaemic or icteric</t>
  </si>
  <si>
    <t>Haemolysis,clotted, insufficient, lipaemic or icteric</t>
  </si>
  <si>
    <t>Haemolysis, insufficient, lipaemic or icteric, cold agglutunins</t>
  </si>
  <si>
    <t>Haemolysis, recent transfusion, insufficient, lipaemic or icteric</t>
  </si>
  <si>
    <t>Haemolysis, recent transfusion,clotted, insufficient, lipaemic or icteric</t>
  </si>
  <si>
    <t>Haemolysis, insufficient, lipaemic or icteric</t>
  </si>
  <si>
    <t>Haemolysis, insufficient</t>
  </si>
  <si>
    <t>Haemolysis, insifficient</t>
  </si>
  <si>
    <t>Haemolysis,insufficient</t>
  </si>
  <si>
    <t>Haemolysis,,insufficient</t>
  </si>
  <si>
    <t>Cirate Platelet Count
? PLATELET CLUMPING</t>
  </si>
  <si>
    <r>
      <rPr>
        <sz val="11"/>
        <color rgb="FF7030A0"/>
        <rFont val="Arial"/>
        <family val="2"/>
      </rPr>
      <t>Trauma group and screen ONLY available to Code Red / Trauma calls. Emergency blood available within 10 minutes</t>
    </r>
    <r>
      <rPr>
        <sz val="11"/>
        <color theme="1"/>
        <rFont val="Arial"/>
        <family val="2"/>
      </rPr>
      <t xml:space="preserve"> . Refer to http://www.viapath.co.uk/test-alphabetical?location=114&amp;department=140&amp;laboratory=179&amp;letter= for full test details.</t>
    </r>
  </si>
  <si>
    <r>
      <rPr>
        <sz val="11"/>
        <color rgb="FF7030A0"/>
        <rFont val="Arial"/>
        <family val="2"/>
      </rPr>
      <t>Screening for feto-maternal haemorrhage / trans-placental passage of fetal red cells into the maternal circulation after 20 week gestation. Also Following a sensitising event in pregnant women, it is possible for fetal red blood cells to pass into the maternal circulation. This is known as a fetomaternal haemorrhage (FMH</t>
    </r>
    <r>
      <rPr>
        <sz val="11"/>
        <color theme="1"/>
        <rFont val="Arial"/>
        <family val="2"/>
      </rPr>
      <t>). Refer to http://www.viapath.co.uk/test-alphabetical?location=114&amp;department=140&amp;laboratory=179&amp;letter= for full test details.</t>
    </r>
  </si>
  <si>
    <t>Blood Transfusion</t>
  </si>
  <si>
    <t>1 x 4.5ml sodium citrate</t>
  </si>
  <si>
    <t>4.5 ml Sodium Citrate</t>
  </si>
  <si>
    <t>Anti-Xa (Unfractionated Heparin)</t>
  </si>
  <si>
    <t>Therapeutic: 0.30-0.70 IU/mL</t>
  </si>
  <si>
    <t>Clots of any size, haemolysis, underfilling or overfilling will affect result. Such samples will be rejected. 
The sample should be analysed or stored within 4 hours of venepuncture. Please ensure sample tubes are filled exactly to the fill-line as underfilling or overfilling creates a dilution error and leads to inaccurate results. Drug specific calibrations are in use for unfractionated heparin (UFH), low molecular weight heparin (LWMH), fondaparinux, orgaran (danaparoid), rivaroxaban, apixaban and edoxaban. Therefore anticoagulant information is required at the point of request.</t>
  </si>
  <si>
    <t>Anti-Xa (Enoxaparin)</t>
  </si>
  <si>
    <t>Refer to KCH Anticoagulation Quick Reference Guide (link below).
http://kingsdocs/docs/kchdocs/Anticoagulation%20quick%20reference%20guide%20Nov%202021.pdf
Please also discuss with thrombosis team if interpretation of result required.</t>
  </si>
  <si>
    <t>Anti-Xa (Dalteparin)</t>
  </si>
  <si>
    <t>Please discuss with thrombosis team if interpretation of result required</t>
  </si>
  <si>
    <t>Anti-Xa (Tinzaparin)</t>
  </si>
  <si>
    <t>Anti-Xa (Danaparoid)</t>
  </si>
  <si>
    <t>Anti-Xa (Fondaparinux)</t>
  </si>
  <si>
    <t>Anti-IIa (Argatroban)</t>
  </si>
  <si>
    <t>Anti-IIa (Dabigatran)</t>
  </si>
  <si>
    <t>Refer to the Expected direct oral anticoagulant plasma concentrations (link below). 
http://kingsdocs/docs/kchdocs/Lab%20DOAC%20reference%20ranges.pdf
Please also discuss with thrombosis team if interpretation of result required.</t>
  </si>
  <si>
    <t>Anti-Xa (Rivaroxaban)</t>
  </si>
  <si>
    <t>Anti-Xa (Edoxaban)</t>
  </si>
  <si>
    <t>Anti-Xa (Apixaban)</t>
  </si>
  <si>
    <t>APTT 50:50 Mix Study</t>
  </si>
  <si>
    <t>FIBRINOGEN (CLAUSS)</t>
  </si>
  <si>
    <t xml:space="preserve"> SEE INDIVIDUAL TESTS (PT, INR, APTT and APTTR)</t>
  </si>
  <si>
    <t>APTT ratio (HEPARIN CONTROL)</t>
  </si>
  <si>
    <t>INR (WARFARIN MONITORING)</t>
  </si>
  <si>
    <t>LUPUS ANTICOAGULANT SCREEN (DRVVT)</t>
  </si>
  <si>
    <t xml:space="preserve">DRVV Screen Ratio: 0.82 - 1.11 
DRVVT Confirm Ratio: 0.89 - 1.08
DRVVT </t>
  </si>
  <si>
    <t>LUPUS ANTICOAGULANT SCREEN (TSVT)</t>
  </si>
  <si>
    <t>TSVT Ratio 0.91 - 1.09
Ecarin Ratio 0.87 - 1.14</t>
  </si>
  <si>
    <t>CADP : 61 – 104 sec   
CEPI: 74 – 146 sec</t>
  </si>
  <si>
    <t>PT 50:50 Mix Study</t>
  </si>
  <si>
    <t>D1-12Y = 9.2 - 15.0 secs 
&gt;12Y = 14.0 - 18.0 secs</t>
  </si>
  <si>
    <t>THROMBOPHILIA SCREEN (Heritable)</t>
  </si>
  <si>
    <t>SEE INDIVIDUAL TESTS (Antithrombin, Protein C Activity and Free Protein S Antigen)</t>
  </si>
  <si>
    <t>See individual tests (VWF: GPIbR Activity, vWF: Antigen and Chromogenic FVIII)</t>
  </si>
  <si>
    <t>Chromogenic FVIII</t>
  </si>
  <si>
    <t>50-150 U/dL</t>
  </si>
  <si>
    <t>Refer to EPIC results/ ranges on report for age &amp; sex-specific ranges</t>
  </si>
  <si>
    <t>Haematology Test Dictionary</t>
  </si>
  <si>
    <t>Haemostasis Test Dictionary</t>
  </si>
  <si>
    <t>Blood Transfusion Test Dictionary</t>
  </si>
  <si>
    <t>Min sample volume</t>
  </si>
  <si>
    <t>Sample stability time (for add ons)</t>
  </si>
  <si>
    <t>Alanine aminotransaminase (ALT)</t>
  </si>
  <si>
    <t>Serum SST</t>
  </si>
  <si>
    <t>5-55 U/L</t>
  </si>
  <si>
    <t>Albumin</t>
  </si>
  <si>
    <t>&lt; 1 month: 28-50 g/L.  Adult: 35-50 g/L</t>
  </si>
  <si>
    <t>Urine Albumin/Creatinine Ratio (ACR)</t>
  </si>
  <si>
    <t>Random plain urine</t>
  </si>
  <si>
    <t>&lt;3.0 mg/mmol</t>
  </si>
  <si>
    <t>Alkaline phosphatase (ALP)</t>
  </si>
  <si>
    <t>30 - 130 U/L (adult). Paed ranges age dependent</t>
  </si>
  <si>
    <t>Alpha Fetoprotein (AFP)</t>
  </si>
  <si>
    <r>
      <rPr>
        <sz val="11"/>
        <color theme="1"/>
        <rFont val="Calibri"/>
        <family val="2"/>
      </rPr>
      <t>≤</t>
    </r>
    <r>
      <rPr>
        <sz val="11"/>
        <color theme="1"/>
        <rFont val="Calibri"/>
        <family val="2"/>
        <scheme val="minor"/>
      </rPr>
      <t>6 kIU/L</t>
    </r>
  </si>
  <si>
    <t>Ammonia</t>
  </si>
  <si>
    <t>EDTA plasma</t>
  </si>
  <si>
    <t>Send direct to lab on ice within 30 min of venepuncture</t>
  </si>
  <si>
    <t>12-50 µmol/L</t>
  </si>
  <si>
    <t>Cannot be added on</t>
  </si>
  <si>
    <t>Amylase</t>
  </si>
  <si>
    <t>28-100 U/L</t>
  </si>
  <si>
    <t xml:space="preserve">Amylase isoenzymes </t>
  </si>
  <si>
    <t>Total Amylase 28-100 U/L 
Pancreatic Amylase 13-53 U/L</t>
  </si>
  <si>
    <t>Amikacin</t>
  </si>
  <si>
    <t>&lt;5.0 mg/L (trough)</t>
  </si>
  <si>
    <t>Angiotensin converting enzyme (ACE)</t>
  </si>
  <si>
    <t xml:space="preserve">8-52 U/L </t>
  </si>
  <si>
    <t>Aspartate aminotransaminase (AST)</t>
  </si>
  <si>
    <t>5-50 U/L</t>
  </si>
  <si>
    <t>Bicarbonate</t>
  </si>
  <si>
    <t>22-29 mmol/L</t>
  </si>
  <si>
    <t>Bilirubin: Total</t>
  </si>
  <si>
    <t>&lt;21 μmol/L</t>
  </si>
  <si>
    <t>Bilirubin: Conjugated</t>
  </si>
  <si>
    <t>0-4 μmol/L</t>
  </si>
  <si>
    <t>Blood Gases (arterial)  pH, H+, pCO2, pO2, HCO3-, Lac</t>
  </si>
  <si>
    <t>Arterial blood in heparinised syringe</t>
  </si>
  <si>
    <t>Send immediately to laboratory</t>
  </si>
  <si>
    <t>Within 1 hour of receipt</t>
  </si>
  <si>
    <t>Blood Gases (venous) inc. pH, H+, pCO2, pO2, HCO3-, Lac</t>
  </si>
  <si>
    <t>Venous blood in heparinised syringe</t>
  </si>
  <si>
    <t>Carboxyhaemoglobin</t>
  </si>
  <si>
    <t>Arterial or venous blood in heparinised syringe</t>
  </si>
  <si>
    <t>Methaemoglobin</t>
  </si>
  <si>
    <t>C Peptide</t>
  </si>
  <si>
    <t>Serum SST or EDTA plasma</t>
  </si>
  <si>
    <t>370-1470 pmol/L</t>
  </si>
  <si>
    <t>C Reactive Protein (CRP)</t>
  </si>
  <si>
    <t>&lt;5 mg/L</t>
  </si>
  <si>
    <t>CA 125</t>
  </si>
  <si>
    <t>&lt;35 kU/L</t>
  </si>
  <si>
    <t>CA 19-9</t>
  </si>
  <si>
    <t>&lt;37 KU/L</t>
  </si>
  <si>
    <t>Caeruloplasmin</t>
  </si>
  <si>
    <t>Serum SST or royal blue top</t>
  </si>
  <si>
    <r>
      <t xml:space="preserve">Clotted blood/SST tube (1 mL minimum) if only caeruloplasmin required. However, </t>
    </r>
    <r>
      <rPr>
        <sz val="11"/>
        <color rgb="FFFF0000"/>
        <rFont val="Calibri"/>
        <family val="2"/>
        <scheme val="minor"/>
      </rPr>
      <t>if copper is also required at the same time, then blood needs to be collected in a royal blue trace element free tube.</t>
    </r>
  </si>
  <si>
    <t>1 day if only caeruloplasmin required. Within 7 days if both copper and caeruloplasmin required</t>
  </si>
  <si>
    <t>Male: 0.15-0.30 g/L
Female: 0.16-0.45 g/L</t>
  </si>
  <si>
    <t>Carbamazepine (Tegretol)</t>
  </si>
  <si>
    <t>4.0-12.0 mg/L</t>
  </si>
  <si>
    <t>Therapeutic range applies to trough (pre-dose) samples.</t>
  </si>
  <si>
    <t>Carcinoembryonic antigen (CEA)</t>
  </si>
  <si>
    <t>Age: 20-39yrs: 0-3.4 ug/L (Smokers 0-5.5); 40+yrs: 0-6.1 ug/L (Smokers 0-7.0)</t>
  </si>
  <si>
    <t>Chloride</t>
  </si>
  <si>
    <t>95-108 mmol/L</t>
  </si>
  <si>
    <t>Complement (C3&amp;C4)</t>
  </si>
  <si>
    <t>C3: 0.70-1.65 g/L
C4: 0.16-0.54 g/L</t>
  </si>
  <si>
    <t>Cortisol</t>
  </si>
  <si>
    <t>133-537 nmol/L (06:00-10:00am);
68-327 nmol/L (16:00-20:00pm)</t>
  </si>
  <si>
    <t>Creatine kinase (CK)</t>
  </si>
  <si>
    <t>&lt;150 U/L</t>
  </si>
  <si>
    <t>Creatinine</t>
  </si>
  <si>
    <t>&lt;2 months: 27 - 77 µmol/L;  2 months - 4 years: 15 – 42 µmol/L; 5 – 7 years: 23 – 51 µmol/L; 8 – 10 years: 31 – 63 µmol/L; 11 – 12 years: 34 – 71 µmol/L; 13 – 15 years: 41 – 85 µmol/L; &gt;=16 years female: 47 – 99 µmol/L; &gt;=16 years male: 61 – 123 µmol/L</t>
  </si>
  <si>
    <t>Creatinine clearance (CCR)</t>
  </si>
  <si>
    <t>Urine</t>
  </si>
  <si>
    <t>24 h plain urine + serum sample for creatinine if not done separately</t>
  </si>
  <si>
    <t>Cystatin C</t>
  </si>
  <si>
    <t>0-3m: &lt;1.71 mg/L; 3m-50y: &lt;1.00 mg/L; 50y+: &lt;1.40 mg/L</t>
  </si>
  <si>
    <t>Digoxin</t>
  </si>
  <si>
    <t>Sample should be taken a minimum of 6h post dose.</t>
  </si>
  <si>
    <t xml:space="preserve">0.5-2.0 µg/L
</t>
  </si>
  <si>
    <t>Therapeutic range applies to trough (min. 6h post-dose) samples.
Please note narrower target range in heart failure: 0.5-1.0 µg/L.</t>
  </si>
  <si>
    <t>Ethanol</t>
  </si>
  <si>
    <t>Fluoride oxalate plasma</t>
  </si>
  <si>
    <t>Ferritin</t>
  </si>
  <si>
    <t>Serum (SST)</t>
  </si>
  <si>
    <t>Male: 30-400 µg/L 
Female: 13-150 µg/L</t>
  </si>
  <si>
    <t>Folate (serum)</t>
  </si>
  <si>
    <t>3.0-20.0 µg/L</t>
  </si>
  <si>
    <t>Follicle stimulating hormone (FSH)</t>
  </si>
  <si>
    <t>Male: 1.5-12.4 IU/L    
Female: 3.5-12.5 IU/L Follicular;  4.7-21.5 IU/L Mid-cycle; 1.7-7.7 IU/L Luteal; 25.8-134.8  IU/L Post-menopause</t>
  </si>
  <si>
    <t>Free thyroxine (fT4)</t>
  </si>
  <si>
    <t>11.0-21.2  pmol/L</t>
  </si>
  <si>
    <t>Free triiodothyronine (fT3)</t>
  </si>
  <si>
    <t>3.1-6.8 pmol/L</t>
  </si>
  <si>
    <t>Gamma glutamyl tranferase (GGT)</t>
  </si>
  <si>
    <t>5-55 IU/L</t>
  </si>
  <si>
    <t>Globulin</t>
  </si>
  <si>
    <t>20-35 g/L</t>
  </si>
  <si>
    <t>Glucose (CSF)</t>
  </si>
  <si>
    <t>CSF</t>
  </si>
  <si>
    <t>0.5 mL</t>
  </si>
  <si>
    <t>Fluoride oxalate tube</t>
  </si>
  <si>
    <t>Glucose</t>
  </si>
  <si>
    <t>Normal fasting glucose: 3.0 - 6.0 mmol/L                
Impaired fasting glucose: 6.1 -  6.9 mmol/L   
Diabetes mellitus: &gt;6.9 mmol/L (fasting) OR 
&gt;11.0 mmol/L (random)           
Pregnant: &gt;6.7 mmol/L (random) - consider glucose tolerance test</t>
  </si>
  <si>
    <t>HbA1c (Glycated haemoglobin)</t>
  </si>
  <si>
    <t>EDTA whole blood/fluoride oxalate whole blood</t>
  </si>
  <si>
    <t>1 -3 days</t>
  </si>
  <si>
    <t>20 -41 mmol/mol Hb (IFCC) (non-diabetic)</t>
  </si>
  <si>
    <t>7 days (if sample not discarded)</t>
  </si>
  <si>
    <t>Haptoglobin</t>
  </si>
  <si>
    <t>0.3-2.0 g/L</t>
  </si>
  <si>
    <t>High Density Lipoproprotein (HDL)</t>
  </si>
  <si>
    <t>&gt;1 mmol/L</t>
  </si>
  <si>
    <t>Human chorionic gonadotrophin (HCG)</t>
  </si>
  <si>
    <t>&lt; 5 IU/L</t>
  </si>
  <si>
    <t>Immunoglobulins (IgG,IgA,IgM)</t>
  </si>
  <si>
    <t>Age dependent</t>
  </si>
  <si>
    <t>Insulin</t>
  </si>
  <si>
    <t>Serum (SST) or EDTA plasma</t>
  </si>
  <si>
    <t>18-173 pmol/L</t>
  </si>
  <si>
    <t xml:space="preserve">Iron </t>
  </si>
  <si>
    <t xml:space="preserve">Serum (SST) </t>
  </si>
  <si>
    <t>14-30 µmol/L</t>
  </si>
  <si>
    <t>Lactate</t>
  </si>
  <si>
    <t>0.5-2.2 mmol/L</t>
  </si>
  <si>
    <t>Lactate (CSF)</t>
  </si>
  <si>
    <t>0.7-2.0 mmol/L</t>
  </si>
  <si>
    <t>Refer to duty biochemist 30359</t>
  </si>
  <si>
    <t>Lactate dehydrogenase (LDH)</t>
  </si>
  <si>
    <t>&lt;240 U/L</t>
  </si>
  <si>
    <t>Lipase</t>
  </si>
  <si>
    <t>13-60 U/L</t>
  </si>
  <si>
    <t>Lithium</t>
  </si>
  <si>
    <t>Therapeutic range: 0.4 - 1.0 mmol/L</t>
  </si>
  <si>
    <t>Low Density Lipoprotein (LDL)</t>
  </si>
  <si>
    <t>1.0-3.0 mmol/L</t>
  </si>
  <si>
    <t>Luteinising hormone (LH)</t>
  </si>
  <si>
    <t>Male: 1.7-8.6 U/L    
Female: 2.4-12.6 U/L Follicular; 14.0-95.6 U/L Mid-cycle; 1.0-11.4 U/L Luteal; 7.7-58.5 U/L Post-menopause</t>
  </si>
  <si>
    <t>Magnesium</t>
  </si>
  <si>
    <t>0.7-1.0 mmol/L</t>
  </si>
  <si>
    <t>NT-proBNP</t>
  </si>
  <si>
    <t>&lt;400 ng/L: Heart failure unlikely;   
400-2000 ng/L: Requires review in heart failure clinic within 6 weeks (request ROUTINE appointment on e-referral);  
&gt;2000 ng/L: Requires review in heart failure clinic within 2 weeks (request URGENT appointment on e-referral).</t>
  </si>
  <si>
    <t xml:space="preserve">Oestradiol </t>
  </si>
  <si>
    <t>Male: 41-159 pmol/L    
Female: 45 - 854 pmol/L Follicular; 151 - 1461 pmol/L Ovulatory; 82 - 1251 Luteal pmol/L;  &lt;=505 pmol/L Post-menopause</t>
  </si>
  <si>
    <t>Osmolality (serum)</t>
  </si>
  <si>
    <t>280-295 mOsm/kg</t>
  </si>
  <si>
    <t>Osmolality (urine)</t>
  </si>
  <si>
    <t xml:space="preserve">Random plain urine </t>
  </si>
  <si>
    <t>Paracetamol</t>
  </si>
  <si>
    <t>Parathyroid hormone (PTH)</t>
  </si>
  <si>
    <t>15-65 ng/L</t>
  </si>
  <si>
    <t>Phenobarbitone</t>
  </si>
  <si>
    <t>10.0-40.0 mg/L</t>
  </si>
  <si>
    <t>Phenytoin (Epanutin®)</t>
  </si>
  <si>
    <t>5.0-20.0 mg/L</t>
  </si>
  <si>
    <t xml:space="preserve">Phosphate </t>
  </si>
  <si>
    <t>Male: 0-4w 0.87-2.33 mmol/L; 4w-3m 0.97-2.20 mmol/L; 3m-1y 0.97-2.23 mmol/L: 1-2y 0.81-2.07 mmol/L; 2-13y 0.97-1.94 mmol/L; 13-16y 0.97-1.74 mmol/L; 16-18y 0.97-1.68 mmol/L; 19y+ 0.80-1.40 mmol/L
Female: 0-4w 0.97-2.58 mmol/L; 4w-3m 0.97-2.42 mmol/L; 3m-1y 0.81-2.26 mmol/L: 1-2y 0.97-2.10 mmol/L; 2-13y 0.81-1.94 mmol/L; 13-16y 0.97-1.81 mmol/L; 16-18y 0.97-1.55 mmol/L; 19y+ 0.80-1.40 mmol/L</t>
  </si>
  <si>
    <t>Phosphate (urine)</t>
  </si>
  <si>
    <t>24h / random plain urine</t>
  </si>
  <si>
    <t>1 mL (random)</t>
  </si>
  <si>
    <t>Pleural fluid pH</t>
  </si>
  <si>
    <t>Pleural fluid</t>
  </si>
  <si>
    <t>2 mL</t>
  </si>
  <si>
    <t>In blood gas syringe</t>
  </si>
  <si>
    <t>None</t>
  </si>
  <si>
    <t>Pleural fluid should be clear and free of particulate</t>
  </si>
  <si>
    <t>Potassium</t>
  </si>
  <si>
    <t>3.5-5.3 mmol/L</t>
  </si>
  <si>
    <t>Potassium (urine)</t>
  </si>
  <si>
    <t>24h excretion: 25 - 125 mmol/24h
Random: no range, dependent on serum concentration</t>
  </si>
  <si>
    <t>Procalcitonin</t>
  </si>
  <si>
    <t>0.00-0.05 µg/L</t>
  </si>
  <si>
    <t>Probability of bacterial infection   (Schuetz et al 2019, Clin Chem Lab Med):    If bacterial infection is UNCERTAIN  &lt;0.25 (&lt;0.5 in ICU) bacterial infection unlikely;  &gt;=0.25 (&gt;=0.5 in ICU) bacterial infection likely;     If bacterial infection is HIGHLY SUSPECTED  &lt;0.25 (&lt;0.5 in ICU) bacterial infection possible;  &gt;=0.25 (&gt;=0.5 in ICU) bacterial infection highly likely</t>
  </si>
  <si>
    <t>Progesterone</t>
  </si>
  <si>
    <r>
      <t xml:space="preserve">Male:  </t>
    </r>
    <r>
      <rPr>
        <sz val="11"/>
        <color theme="1"/>
        <rFont val="Calibri"/>
        <family val="2"/>
      </rPr>
      <t>≤</t>
    </r>
    <r>
      <rPr>
        <sz val="11"/>
        <color theme="1"/>
        <rFont val="Calibri"/>
        <family val="2"/>
        <scheme val="minor"/>
      </rPr>
      <t>0.6 nmol/L     
Female: &lt; 2.8 nmol/L Follicular; 0.6-38.1 nmol/L Ovulation; 5.8-75.9 nmol/L Luteal; &lt; 0.6 nmol/L Post-menopause</t>
    </r>
  </si>
  <si>
    <t>Prolactin</t>
  </si>
  <si>
    <t>Male 86-324 mIU/L;  Female 102-496 mIU/L</t>
  </si>
  <si>
    <t>Prostate specific antigen (PSA)</t>
  </si>
  <si>
    <t>Male: 0-40 years 0.00-1.40 µg/L, 40-50 years 0.00-2.00 µg/L, 50-59 years 0.00-3.10 µg/L, 60-69 years 0.00-4.10 µg/L, 70+ years 0.00-4.40 µg/L; 
Female: no reference range</t>
  </si>
  <si>
    <t>Protein (CSF)</t>
  </si>
  <si>
    <t>Plain universal</t>
  </si>
  <si>
    <t>0.25-0.45 g/L</t>
  </si>
  <si>
    <t>Protein (Urine)</t>
  </si>
  <si>
    <t>24 h plain urine</t>
  </si>
  <si>
    <t>&lt; 150 mg/24h</t>
  </si>
  <si>
    <t>Urine protein:creatinine ratio (PCR)</t>
  </si>
  <si>
    <t>Random urine</t>
  </si>
  <si>
    <t>&lt;15.0 mg/mmol</t>
  </si>
  <si>
    <t>Rheumatoid factor</t>
  </si>
  <si>
    <t>0-13 IU/mL</t>
  </si>
  <si>
    <t>Salicylate</t>
  </si>
  <si>
    <t xml:space="preserve">Adjusted Calcium (serum) </t>
  </si>
  <si>
    <t>2.15-2.60 mmol/L</t>
  </si>
  <si>
    <t>Sex hormone binding globulin (SHBG)</t>
  </si>
  <si>
    <t>Male:  0-50 years 18.3-54.1 nmol/L, &gt;50 years 20.6-76.7 nmol/L; 
Female: 0-50 years 32.4-128.0 nmol/L, &gt;50 years 27.1-128.0 nmol/L</t>
  </si>
  <si>
    <t xml:space="preserve">Sodium </t>
  </si>
  <si>
    <t>135-145 mmol/L</t>
  </si>
  <si>
    <t>Sodium (urine)</t>
  </si>
  <si>
    <t>24 excretion: 40 - 220 mmol/24h
Random: no range, depends on serum sodium</t>
  </si>
  <si>
    <t>Soluble transferrin receptor (sTfR)</t>
  </si>
  <si>
    <t>1.71-4.13 mg/L</t>
  </si>
  <si>
    <t>Testosterone</t>
  </si>
  <si>
    <r>
      <t xml:space="preserve">Male: 0-6m 0.4-13.9 nmol/L; &gt;6m 8.6-29.0 nmol/L
Female: 0-49y: 0.4-1.7 nmol/L; </t>
    </r>
    <r>
      <rPr>
        <sz val="11"/>
        <color theme="1"/>
        <rFont val="Calibri"/>
        <family val="2"/>
      </rPr>
      <t>≥50y 0.4-1.4 nmol/L</t>
    </r>
  </si>
  <si>
    <t>Males &lt;18y: Please note, reference range applies to adults. Please interpret result in context of pubertal stage:
Pre-puberty: &lt;0.4 nmol/L
Post-puberty: 8.6 – 29.0 nmol/L
Females &lt;18y: Please note, reference range applies to adults. Please interpret result in context of pubertal stage:
Pre-puberty: &lt;0.4 nmol/L
Post-puberty: 0.4 – 1.7 nmol/L</t>
  </si>
  <si>
    <t>Theophylline</t>
  </si>
  <si>
    <t>10.0-20.0 mg/L</t>
  </si>
  <si>
    <t>Thyroid stimulating hormone (TSH)</t>
  </si>
  <si>
    <t>0.27-4.20 mIU/L</t>
  </si>
  <si>
    <t>Transferrin Saturation</t>
  </si>
  <si>
    <t>20-50 %</t>
  </si>
  <si>
    <t xml:space="preserve">Total Bile Acids </t>
  </si>
  <si>
    <t>&lt; 14 µmol/L</t>
  </si>
  <si>
    <t>Total Cholesterol</t>
  </si>
  <si>
    <t>1.0-5.0 mmol/L</t>
  </si>
  <si>
    <t>Total iron binding capacity (TIBC)</t>
  </si>
  <si>
    <t>50-70 µmol/L</t>
  </si>
  <si>
    <t xml:space="preserve">Total protein </t>
  </si>
  <si>
    <t>60-80 g/L</t>
  </si>
  <si>
    <t>Triglycerides</t>
  </si>
  <si>
    <t>0.5-2.0 mmol/L</t>
  </si>
  <si>
    <t>Troponin T</t>
  </si>
  <si>
    <t>&lt;14 ng/L</t>
  </si>
  <si>
    <t xml:space="preserve">Urea </t>
  </si>
  <si>
    <t xml:space="preserve">0-4w: 0.8-5.5 mmol/L
1m-1y 1.0-5.5 mmol/L
1-16y: 2.5-6.5 mmol/L
17y+: 2.5-7.8 mmol/L </t>
  </si>
  <si>
    <t>Urea (urine)</t>
  </si>
  <si>
    <t>24h excretion: 250 - 600 mmol/24h</t>
  </si>
  <si>
    <t xml:space="preserve">Uric acid </t>
  </si>
  <si>
    <t>Male: 200-430 µmol/L
Female: 140-360 µmol/L</t>
  </si>
  <si>
    <t>Uric acid (urine)</t>
  </si>
  <si>
    <t>Calcium (urine)</t>
  </si>
  <si>
    <t>24h excretion: 2.5-7.5 mmol/24 h</t>
  </si>
  <si>
    <t>Valproate (Epilim)</t>
  </si>
  <si>
    <t>50-100 mg/L</t>
  </si>
  <si>
    <t>Vitamin B12</t>
  </si>
  <si>
    <t>197-771 ng/L</t>
  </si>
  <si>
    <t>Vitamin D</t>
  </si>
  <si>
    <t>Deficiency &lt;25 nmol/L, Insufficiency 25-50 nmol/L, Therapeutic target &gt;50 nmol/L</t>
  </si>
  <si>
    <t>Xanthochromia</t>
  </si>
  <si>
    <t>Protect from light, avoid the pneumatic tube system for delivery.</t>
  </si>
  <si>
    <t>Biochemistry Test Dictionary</t>
  </si>
  <si>
    <t>BSL Chemistry</t>
  </si>
  <si>
    <t>≤6 kIU/L</t>
  </si>
  <si>
    <t>Male:  ≤0.6 nmol/L     
Female: &lt; 2.8 nmol/L Follicular; 0.6-38.1 nmol/L Ovulation; 5.8-75.9 nmol/L Luteal; &lt; 0.6 nmol/L Post-menopause</t>
  </si>
  <si>
    <t>Male: 0-6m 0.4-13.9 nmol/L; &gt;6m 8.6-29.0 nmol/L
Female: 0-49y: 0.4-1.7 nmol/L; ≥50y 0.4-1.4 nmol/L</t>
  </si>
  <si>
    <r>
      <t xml:space="preserve">Clotted blood/SST tube (1 mL minimum) if only caeruloplasmin required. However, </t>
    </r>
    <r>
      <rPr>
        <sz val="11"/>
        <color rgb="FFFF0000"/>
        <rFont val="Arial"/>
        <family val="2"/>
      </rPr>
      <t>if copper is also required at the same time, then blood needs to be collected in a royal blue trace element free tube.</t>
    </r>
  </si>
  <si>
    <t>Search</t>
  </si>
  <si>
    <r>
      <t xml:space="preserve">
BLOOD SCIENCES TEST DICTIONARY
</t>
    </r>
    <r>
      <rPr>
        <b/>
        <sz val="28"/>
        <color theme="1"/>
        <rFont val="Calibri"/>
        <family val="2"/>
        <scheme val="minor"/>
      </rPr>
      <t>1.</t>
    </r>
    <r>
      <rPr>
        <b/>
        <sz val="26"/>
        <color theme="1"/>
        <rFont val="Calibri"/>
        <family val="2"/>
        <scheme val="minor"/>
      </rPr>
      <t>Use the "Search" tab
2. Enter your test into the search box
3. The nearest matches will appear in the table below the search box</t>
    </r>
  </si>
  <si>
    <r>
      <t xml:space="preserve">
BLOOD SCIENCES TEST DICTIONARY
</t>
    </r>
    <r>
      <rPr>
        <b/>
        <sz val="28"/>
        <color theme="1"/>
        <rFont val="Calibri"/>
        <family val="2"/>
        <scheme val="minor"/>
      </rPr>
      <t>1.</t>
    </r>
    <r>
      <rPr>
        <b/>
        <sz val="26"/>
        <color theme="1"/>
        <rFont val="Calibri"/>
        <family val="2"/>
        <scheme val="minor"/>
      </rPr>
      <t>Select the relevant tab
Author: Ian RONEY /MR-BS4  /Version 1.0/ Issued Jan 2024 /Authorised :BSL Ops team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</si>
</sst>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b/>
      <sz val="11"/>
      <color theme="1"/>
      <name val="Arial"/>
      <family val="2"/>
    </font>
    <font>
      <sz val="11"/>
      <color rgb="FF7030A0"/>
      <name val="Arial"/>
      <family val="2"/>
    </font>
    <font>
      <b/>
      <u/>
      <sz val="18"/>
      <color theme="1"/>
      <name val="Arial"/>
      <family val="2"/>
    </font>
    <font>
      <sz val="11"/>
      <name val="Arial"/>
      <family val="2"/>
    </font>
    <font>
      <sz val="11"/>
      <color rgb="FFFF0000"/>
      <name val="Arial"/>
      <family val="2"/>
    </font>
    <font>
      <sz val="11"/>
      <color theme="1"/>
      <name val="Calibri"/>
      <family val="2"/>
    </font>
    <font>
      <sz val="11"/>
      <color rgb="FFFF0000"/>
      <name val="Calibri"/>
      <family val="2"/>
      <scheme val="minor"/>
    </font>
    <font>
      <sz val="11"/>
      <name val="Calibri"/>
      <family val="2"/>
      <scheme val="minor"/>
    </font>
    <font>
      <b/>
      <sz val="14"/>
      <color theme="1"/>
      <name val="Arial"/>
      <family val="2"/>
    </font>
    <font>
      <sz val="14"/>
      <color theme="1"/>
      <name val="Arial"/>
      <family val="2"/>
    </font>
    <font>
      <sz val="20"/>
      <color theme="1"/>
      <name val="Arial"/>
      <family val="2"/>
    </font>
    <font>
      <sz val="20"/>
      <color theme="1"/>
      <name val="Calibri"/>
      <family val="2"/>
      <scheme val="minor"/>
    </font>
    <font>
      <sz val="11"/>
      <color theme="4" tint="0.59999389629810485"/>
      <name val="Calibri"/>
      <family val="2"/>
      <scheme val="minor"/>
    </font>
    <font>
      <sz val="14"/>
      <color theme="4" tint="0.59999389629810485"/>
      <name val="Arial"/>
      <family val="2"/>
    </font>
    <font>
      <b/>
      <u/>
      <sz val="72"/>
      <color theme="1"/>
      <name val="Calibri"/>
      <family val="2"/>
      <scheme val="minor"/>
    </font>
    <font>
      <b/>
      <sz val="26"/>
      <color theme="1"/>
      <name val="Calibri"/>
      <family val="2"/>
      <scheme val="minor"/>
    </font>
    <font>
      <b/>
      <sz val="28"/>
      <color theme="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0" tint="-0.249977111117893"/>
        <bgColor indexed="64"/>
      </patternFill>
    </fill>
    <fill>
      <patternFill patternType="solid">
        <fgColor rgb="FFD17FD3"/>
        <bgColor indexed="64"/>
      </patternFill>
    </fill>
    <fill>
      <patternFill patternType="solid">
        <fgColor rgb="FFFC464A"/>
        <bgColor indexed="64"/>
      </patternFill>
    </fill>
    <fill>
      <patternFill patternType="solid">
        <fgColor rgb="FFFF0000"/>
        <bgColor indexed="64"/>
      </patternFill>
    </fill>
    <fill>
      <patternFill patternType="solid">
        <fgColor rgb="FFFFC000"/>
        <bgColor indexed="64"/>
      </patternFill>
    </fill>
    <fill>
      <patternFill patternType="solid">
        <fgColor rgb="FFC35AC6"/>
        <bgColor indexed="64"/>
      </patternFill>
    </fill>
    <fill>
      <patternFill patternType="solid">
        <fgColor theme="0" tint="-0.14999847407452621"/>
        <bgColor indexed="64"/>
      </patternFill>
    </fill>
  </fills>
  <borders count="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s>
  <cellStyleXfs count="1">
    <xf numFmtId="0" fontId="0" fillId="0" borderId="0"/>
  </cellStyleXfs>
  <cellXfs count="110">
    <xf numFmtId="0" fontId="0" fillId="0" borderId="0" xfId="0"/>
    <xf numFmtId="0" fontId="7" fillId="0" borderId="0" xfId="0" applyFont="1"/>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xf>
    <xf numFmtId="0" fontId="6" fillId="2" borderId="0" xfId="0" applyFont="1" applyFill="1" applyAlignment="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8"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vertical="center"/>
    </xf>
    <xf numFmtId="0" fontId="8" fillId="3" borderId="1" xfId="0" applyFont="1" applyFill="1" applyBorder="1" applyAlignment="1">
      <alignment vertical="center"/>
    </xf>
    <xf numFmtId="0" fontId="8" fillId="3" borderId="1" xfId="0" applyFont="1" applyFill="1" applyBorder="1" applyAlignment="1">
      <alignment vertical="center" wrapText="1"/>
    </xf>
    <xf numFmtId="0" fontId="8" fillId="3" borderId="1" xfId="0" applyFont="1" applyFill="1" applyBorder="1" applyAlignment="1">
      <alignment horizontal="center" vertical="center"/>
    </xf>
    <xf numFmtId="0" fontId="6" fillId="3" borderId="1" xfId="0" applyFont="1" applyFill="1" applyBorder="1" applyAlignment="1">
      <alignment vertical="center"/>
    </xf>
    <xf numFmtId="0" fontId="6" fillId="0" borderId="1" xfId="0" applyFont="1" applyFill="1" applyBorder="1" applyAlignment="1">
      <alignment vertical="center"/>
    </xf>
    <xf numFmtId="0" fontId="5" fillId="0" borderId="1" xfId="0" applyFont="1" applyFill="1" applyBorder="1" applyAlignment="1">
      <alignment vertical="center" wrapText="1"/>
    </xf>
    <xf numFmtId="0" fontId="6" fillId="0" borderId="1" xfId="0" applyFont="1" applyBorder="1" applyAlignment="1">
      <alignment horizontal="center" vertical="center" wrapText="1"/>
    </xf>
    <xf numFmtId="0" fontId="6" fillId="4" borderId="0" xfId="0" applyFont="1" applyFill="1" applyAlignment="1">
      <alignment vertical="center"/>
    </xf>
    <xf numFmtId="0" fontId="6" fillId="4" borderId="0" xfId="0" applyFont="1" applyFill="1" applyAlignment="1">
      <alignment vertical="center" wrapText="1"/>
    </xf>
    <xf numFmtId="0" fontId="6" fillId="4" borderId="0" xfId="0" applyFont="1" applyFill="1" applyAlignment="1">
      <alignment horizontal="center" vertical="center"/>
    </xf>
    <xf numFmtId="0" fontId="4" fillId="0" borderId="1" xfId="0" applyFont="1" applyFill="1" applyBorder="1" applyAlignment="1">
      <alignment vertical="center"/>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5" borderId="0" xfId="0" applyFont="1" applyFill="1" applyAlignment="1">
      <alignment vertical="center"/>
    </xf>
    <xf numFmtId="0" fontId="4" fillId="5" borderId="0" xfId="0" applyFont="1" applyFill="1" applyAlignment="1">
      <alignment vertical="center"/>
    </xf>
    <xf numFmtId="0" fontId="4" fillId="5" borderId="0" xfId="0" applyFont="1" applyFill="1" applyAlignment="1">
      <alignment vertical="center" wrapText="1"/>
    </xf>
    <xf numFmtId="0" fontId="4" fillId="0" borderId="0" xfId="0" applyFont="1" applyFill="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9" fillId="0" borderId="1" xfId="0" applyFont="1" applyFill="1" applyBorder="1" applyAlignment="1">
      <alignment vertical="center" wrapText="1"/>
    </xf>
    <xf numFmtId="0" fontId="9" fillId="5" borderId="0" xfId="0" applyFont="1" applyFill="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4" fillId="0" borderId="0" xfId="0" applyFont="1" applyFill="1" applyAlignment="1">
      <alignmen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xf>
    <xf numFmtId="0" fontId="0" fillId="7" borderId="0" xfId="0" applyFill="1"/>
    <xf numFmtId="0" fontId="0" fillId="7" borderId="0" xfId="0" applyFill="1" applyAlignment="1">
      <alignment horizontal="center"/>
    </xf>
    <xf numFmtId="0" fontId="7" fillId="7" borderId="0" xfId="0" applyFont="1" applyFill="1" applyAlignment="1">
      <alignment wrapText="1"/>
    </xf>
    <xf numFmtId="0" fontId="0" fillId="7" borderId="0" xfId="0" applyFill="1" applyAlignment="1">
      <alignment wrapText="1"/>
    </xf>
    <xf numFmtId="0" fontId="0" fillId="7" borderId="0" xfId="0" applyFill="1" applyAlignment="1">
      <alignment vertical="center" wrapText="1"/>
    </xf>
    <xf numFmtId="0" fontId="0" fillId="7" borderId="0" xfId="0" applyFill="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3" xfId="0" applyBorder="1" applyAlignment="1">
      <alignment wrapText="1"/>
    </xf>
    <xf numFmtId="0" fontId="14" fillId="0" borderId="3" xfId="0" applyFont="1" applyBorder="1" applyAlignment="1">
      <alignment vertical="center" wrapText="1"/>
    </xf>
    <xf numFmtId="0" fontId="15" fillId="0" borderId="3" xfId="0" applyFont="1" applyBorder="1" applyAlignment="1">
      <alignment vertical="center" wrapText="1"/>
    </xf>
    <xf numFmtId="0" fontId="0" fillId="0" borderId="3" xfId="0" applyFill="1" applyBorder="1" applyAlignment="1">
      <alignment vertical="center" wrapText="1"/>
    </xf>
    <xf numFmtId="0" fontId="0" fillId="0" borderId="3" xfId="0" applyFill="1" applyBorder="1" applyAlignment="1">
      <alignment horizontal="center" vertical="center" wrapText="1"/>
    </xf>
    <xf numFmtId="0" fontId="0" fillId="0" borderId="4" xfId="0"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wrapText="1"/>
    </xf>
    <xf numFmtId="0" fontId="4" fillId="0" borderId="1"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6" fillId="8" borderId="1" xfId="0" applyFont="1" applyFill="1" applyBorder="1" applyAlignment="1">
      <alignment vertical="center"/>
    </xf>
    <xf numFmtId="0" fontId="6" fillId="2" borderId="1" xfId="0" applyFont="1" applyFill="1" applyBorder="1" applyAlignment="1">
      <alignment vertical="center"/>
    </xf>
    <xf numFmtId="0" fontId="4" fillId="0" borderId="5" xfId="0" applyFont="1" applyFill="1" applyBorder="1" applyAlignment="1">
      <alignment vertical="center" wrapText="1"/>
    </xf>
    <xf numFmtId="0" fontId="9" fillId="0" borderId="5" xfId="0" applyFont="1" applyFill="1" applyBorder="1" applyAlignment="1">
      <alignment vertical="center" wrapText="1"/>
    </xf>
    <xf numFmtId="0" fontId="11" fillId="0" borderId="5" xfId="0" applyFont="1" applyFill="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wrapText="1"/>
    </xf>
    <xf numFmtId="0" fontId="12" fillId="0" borderId="3" xfId="0" applyFont="1" applyBorder="1" applyAlignment="1">
      <alignment vertical="center" wrapText="1"/>
    </xf>
    <xf numFmtId="0" fontId="11" fillId="0" borderId="3" xfId="0" applyFont="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wrapText="1"/>
    </xf>
    <xf numFmtId="0" fontId="2" fillId="7" borderId="2" xfId="0" applyFont="1" applyFill="1" applyBorder="1" applyAlignment="1">
      <alignment vertical="center" wrapText="1"/>
    </xf>
    <xf numFmtId="0" fontId="4" fillId="6" borderId="1" xfId="0" applyFont="1" applyFill="1" applyBorder="1" applyAlignment="1">
      <alignment vertical="center"/>
    </xf>
    <xf numFmtId="0" fontId="8" fillId="3" borderId="1" xfId="0" applyFont="1" applyFill="1" applyBorder="1" applyAlignment="1">
      <alignment horizontal="center" vertical="center" wrapText="1"/>
    </xf>
    <xf numFmtId="0" fontId="12" fillId="0" borderId="3" xfId="0" applyFont="1" applyBorder="1" applyAlignment="1">
      <alignment horizontal="center" vertical="center" wrapText="1"/>
    </xf>
    <xf numFmtId="0" fontId="18" fillId="9" borderId="1" xfId="0" applyFont="1" applyFill="1" applyBorder="1" applyAlignment="1">
      <alignment vertical="center"/>
    </xf>
    <xf numFmtId="0" fontId="17" fillId="0" borderId="0" xfId="0" applyFont="1"/>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0" fillId="2" borderId="0" xfId="0" applyFill="1"/>
    <xf numFmtId="0" fontId="0" fillId="2" borderId="0" xfId="0" applyFill="1" applyAlignment="1">
      <alignment vertical="center"/>
    </xf>
    <xf numFmtId="0" fontId="20" fillId="2" borderId="0" xfId="0" applyFont="1" applyFill="1"/>
    <xf numFmtId="0" fontId="20" fillId="2" borderId="0" xfId="0" applyFont="1" applyFill="1" applyAlignment="1">
      <alignment vertical="center"/>
    </xf>
    <xf numFmtId="0" fontId="21" fillId="2" borderId="0" xfId="0" applyFont="1" applyFill="1" applyAlignment="1">
      <alignment horizontal="center"/>
    </xf>
    <xf numFmtId="0" fontId="20" fillId="2" borderId="0" xfId="0" applyFont="1" applyFill="1" applyAlignment="1">
      <alignment horizontal="center"/>
    </xf>
    <xf numFmtId="0" fontId="17" fillId="2" borderId="0" xfId="0" applyFont="1" applyFill="1"/>
    <xf numFmtId="0" fontId="19" fillId="0" borderId="1" xfId="0" applyFont="1" applyBorder="1" applyAlignment="1" applyProtection="1">
      <alignment horizontal="center" vertical="center"/>
      <protection locked="0"/>
    </xf>
    <xf numFmtId="0" fontId="4" fillId="3" borderId="1" xfId="0" applyFont="1" applyFill="1" applyBorder="1" applyAlignment="1">
      <alignment vertical="center"/>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0" fillId="3" borderId="2" xfId="0" applyFill="1" applyBorder="1" applyAlignment="1">
      <alignment vertical="center" wrapText="1"/>
    </xf>
    <xf numFmtId="0" fontId="22" fillId="2" borderId="0" xfId="0" applyFont="1" applyFill="1" applyAlignment="1">
      <alignment horizontal="center" vertical="top" wrapText="1"/>
    </xf>
    <xf numFmtId="0" fontId="0" fillId="2" borderId="0" xfId="0" applyFill="1" applyAlignment="1">
      <alignment horizontal="center" vertical="top"/>
    </xf>
    <xf numFmtId="0" fontId="10" fillId="4" borderId="0" xfId="0" applyFont="1" applyFill="1" applyAlignment="1">
      <alignment vertical="center"/>
    </xf>
    <xf numFmtId="0" fontId="10" fillId="2" borderId="0" xfId="0" applyFont="1" applyFill="1" applyAlignment="1">
      <alignment vertical="center"/>
    </xf>
    <xf numFmtId="0" fontId="10" fillId="5" borderId="0" xfId="0" applyFont="1" applyFill="1" applyAlignment="1">
      <alignment vertical="center"/>
    </xf>
    <xf numFmtId="0" fontId="10" fillId="7" borderId="0" xfId="0" applyFont="1" applyFill="1"/>
  </cellXfs>
  <cellStyles count="1">
    <cellStyle name="Normal" xfId="0" builtinId="0"/>
  </cellStyles>
  <dxfs count="9">
    <dxf>
      <font>
        <color theme="0"/>
      </font>
      <fill>
        <patternFill>
          <bgColor rgb="FFFF0000"/>
        </patternFill>
      </fill>
    </dxf>
    <dxf>
      <fill>
        <patternFill>
          <bgColor rgb="FFFFC000"/>
        </patternFill>
      </fill>
    </dxf>
    <dxf>
      <fill>
        <patternFill>
          <bgColor rgb="FFCC66FF"/>
        </patternFill>
      </fill>
    </dxf>
    <dxf>
      <fill>
        <patternFill>
          <bgColor theme="4" tint="0.39994506668294322"/>
        </patternFill>
      </fill>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C464A"/>
      <color rgb="FFCC66FF"/>
      <color rgb="FFC35AC6"/>
      <color rgb="FFD17FD3"/>
      <color rgb="FFE9C2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zoomScale="70" zoomScaleNormal="70" workbookViewId="0">
      <selection sqref="A1:AA61"/>
    </sheetView>
  </sheetViews>
  <sheetFormatPr defaultColWidth="0" defaultRowHeight="15" zeroHeight="1" x14ac:dyDescent="0.25"/>
  <cols>
    <col min="1" max="27" width="9.140625" customWidth="1"/>
    <col min="28" max="16384" width="9.140625" hidden="1"/>
  </cols>
  <sheetData>
    <row r="1" spans="1:27" ht="15" customHeight="1" x14ac:dyDescent="0.25">
      <c r="A1" s="104" t="s">
        <v>726</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row>
    <row r="2" spans="1:27" x14ac:dyDescent="0.25">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27" x14ac:dyDescent="0.2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4" spans="1:27" x14ac:dyDescent="0.25">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row>
    <row r="5" spans="1:27" x14ac:dyDescent="0.2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row>
    <row r="6" spans="1:27" x14ac:dyDescent="0.25">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row>
    <row r="7" spans="1:27" x14ac:dyDescent="0.25">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row>
    <row r="8" spans="1:27" x14ac:dyDescent="0.25">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row>
    <row r="9" spans="1:27" x14ac:dyDescent="0.25">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row>
    <row r="10" spans="1:27" x14ac:dyDescent="0.25">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row>
    <row r="11" spans="1:27" x14ac:dyDescent="0.25">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row>
    <row r="12" spans="1:27" x14ac:dyDescent="0.25">
      <c r="A12" s="10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row>
    <row r="13" spans="1:27" x14ac:dyDescent="0.25">
      <c r="A13" s="105"/>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row>
    <row r="14" spans="1:27" x14ac:dyDescent="0.25">
      <c r="A14" s="10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row>
    <row r="15" spans="1:27" x14ac:dyDescent="0.25">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row>
    <row r="16" spans="1:27" x14ac:dyDescent="0.25">
      <c r="A16" s="105"/>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row>
    <row r="17" spans="1:27" x14ac:dyDescent="0.25">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row>
    <row r="18" spans="1:27" x14ac:dyDescent="0.25">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row>
    <row r="19" spans="1:27" x14ac:dyDescent="0.25">
      <c r="A19" s="105"/>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row>
    <row r="20" spans="1:27" x14ac:dyDescent="0.25">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row>
    <row r="21" spans="1:27" x14ac:dyDescent="0.25">
      <c r="A21" s="105"/>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row>
    <row r="22" spans="1:27" x14ac:dyDescent="0.25">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row>
    <row r="23" spans="1:27" x14ac:dyDescent="0.25">
      <c r="A23" s="10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row>
    <row r="24" spans="1:27" x14ac:dyDescent="0.25">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row>
    <row r="25" spans="1:27" x14ac:dyDescent="0.25">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row>
    <row r="26" spans="1:27" x14ac:dyDescent="0.25">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row>
    <row r="27" spans="1:27" x14ac:dyDescent="0.25">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row>
    <row r="28" spans="1:27" x14ac:dyDescent="0.25">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row>
    <row r="29" spans="1:27" x14ac:dyDescent="0.25">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row>
    <row r="30" spans="1:27" x14ac:dyDescent="0.25">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row>
    <row r="31" spans="1:27" x14ac:dyDescent="0.25">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row>
    <row r="32" spans="1:27" x14ac:dyDescent="0.2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row>
    <row r="33" spans="1:27" x14ac:dyDescent="0.25">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row>
    <row r="34" spans="1:27" x14ac:dyDescent="0.25">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row>
    <row r="35" spans="1:27" x14ac:dyDescent="0.25">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row>
    <row r="36" spans="1:27" x14ac:dyDescent="0.25">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row>
    <row r="37" spans="1:27" x14ac:dyDescent="0.25">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row>
    <row r="38" spans="1:27" x14ac:dyDescent="0.25">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row>
    <row r="39" spans="1:27" x14ac:dyDescent="0.25">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row>
    <row r="40" spans="1:27" x14ac:dyDescent="0.25">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row>
    <row r="41" spans="1:27" x14ac:dyDescent="0.25">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row>
    <row r="42" spans="1:27" x14ac:dyDescent="0.25">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row>
    <row r="43" spans="1:27" x14ac:dyDescent="0.25">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row>
    <row r="44" spans="1:27" x14ac:dyDescent="0.25">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row>
    <row r="45" spans="1:27" x14ac:dyDescent="0.25">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row>
    <row r="46" spans="1:27" x14ac:dyDescent="0.25">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row>
    <row r="47" spans="1:27" x14ac:dyDescent="0.25">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row>
    <row r="48" spans="1:27" x14ac:dyDescent="0.25">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row>
    <row r="49" spans="1:27" x14ac:dyDescent="0.25">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row>
    <row r="50" spans="1:27" x14ac:dyDescent="0.25">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row>
    <row r="51" spans="1:27" x14ac:dyDescent="0.25">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row>
    <row r="52" spans="1:27" x14ac:dyDescent="0.25">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row>
    <row r="53" spans="1:27" x14ac:dyDescent="0.25">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row>
    <row r="54" spans="1:27" x14ac:dyDescent="0.25">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row>
    <row r="55" spans="1:27" x14ac:dyDescent="0.25">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row>
    <row r="56" spans="1:27" x14ac:dyDescent="0.25">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1:27" x14ac:dyDescent="0.2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row>
    <row r="58" spans="1:27" x14ac:dyDescent="0.2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row>
    <row r="59" spans="1:27" x14ac:dyDescent="0.2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row>
    <row r="60" spans="1:27" x14ac:dyDescent="0.2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row>
    <row r="61" spans="1:27" x14ac:dyDescent="0.2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row>
  </sheetData>
  <mergeCells count="1">
    <mergeCell ref="A1:AA6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K14"/>
  <sheetViews>
    <sheetView zoomScale="80" zoomScaleNormal="80" workbookViewId="0">
      <pane xSplit="3" ySplit="4" topLeftCell="D5" activePane="bottomRight" state="frozen"/>
      <selection pane="topRight" activeCell="C1" sqref="C1"/>
      <selection pane="bottomLeft" activeCell="A2" sqref="A2"/>
      <selection pane="bottomRight" activeCell="B5" sqref="B5"/>
    </sheetView>
  </sheetViews>
  <sheetFormatPr defaultColWidth="0" defaultRowHeight="14.25" zeroHeight="1" x14ac:dyDescent="0.25"/>
  <cols>
    <col min="1" max="1" width="9.140625" style="2" customWidth="1"/>
    <col min="2" max="2" width="12" style="2" bestFit="1" customWidth="1"/>
    <col min="3" max="3" width="25.85546875" style="2" bestFit="1" customWidth="1"/>
    <col min="4" max="4" width="28" style="2" bestFit="1" customWidth="1"/>
    <col min="5" max="5" width="22.85546875" style="2" bestFit="1" customWidth="1"/>
    <col min="6" max="6" width="80.7109375" style="3" bestFit="1" customWidth="1"/>
    <col min="7" max="7" width="88" style="3" bestFit="1" customWidth="1"/>
    <col min="8" max="8" width="69.85546875" style="2" bestFit="1" customWidth="1"/>
    <col min="9" max="9" width="29.28515625" style="4" bestFit="1" customWidth="1"/>
    <col min="10" max="10" width="94.28515625" style="3" bestFit="1" customWidth="1"/>
    <col min="11" max="11" width="9.140625" style="2" customWidth="1"/>
    <col min="12" max="16384" width="9.140625" style="2" hidden="1"/>
  </cols>
  <sheetData>
    <row r="1" spans="1:11" x14ac:dyDescent="0.25">
      <c r="A1" s="21"/>
      <c r="B1" s="21"/>
      <c r="C1" s="21"/>
      <c r="D1" s="21"/>
      <c r="E1" s="21"/>
      <c r="F1" s="22"/>
      <c r="G1" s="22"/>
      <c r="H1" s="21"/>
      <c r="I1" s="23"/>
      <c r="J1" s="22"/>
      <c r="K1" s="21"/>
    </row>
    <row r="2" spans="1:11" ht="23.25" x14ac:dyDescent="0.25">
      <c r="A2" s="21"/>
      <c r="B2" s="21"/>
      <c r="C2" s="106" t="s">
        <v>475</v>
      </c>
      <c r="D2" s="106"/>
      <c r="E2" s="21"/>
      <c r="F2" s="22"/>
      <c r="G2" s="22"/>
      <c r="H2" s="21"/>
      <c r="I2" s="23"/>
      <c r="J2" s="22"/>
      <c r="K2" s="21"/>
    </row>
    <row r="3" spans="1:11" ht="15" thickBot="1" x14ac:dyDescent="0.3">
      <c r="A3" s="21"/>
      <c r="B3" s="21"/>
      <c r="C3" s="21"/>
      <c r="D3" s="21"/>
      <c r="E3" s="21"/>
      <c r="F3" s="22"/>
      <c r="G3" s="22"/>
      <c r="H3" s="21"/>
      <c r="I3" s="23"/>
      <c r="J3" s="22"/>
      <c r="K3" s="21"/>
    </row>
    <row r="4" spans="1:11" ht="15.75" thickBot="1" x14ac:dyDescent="0.3">
      <c r="A4" s="21"/>
      <c r="B4" s="14" t="s">
        <v>382</v>
      </c>
      <c r="C4" s="14" t="s">
        <v>383</v>
      </c>
      <c r="D4" s="14" t="s">
        <v>1</v>
      </c>
      <c r="E4" s="14" t="s">
        <v>2</v>
      </c>
      <c r="F4" s="15" t="s">
        <v>3</v>
      </c>
      <c r="G4" s="15" t="s">
        <v>4</v>
      </c>
      <c r="H4" s="14" t="s">
        <v>5</v>
      </c>
      <c r="I4" s="16" t="s">
        <v>381</v>
      </c>
      <c r="J4" s="15" t="s">
        <v>6</v>
      </c>
      <c r="K4" s="21"/>
    </row>
    <row r="5" spans="1:11" ht="29.25" thickBot="1" x14ac:dyDescent="0.3">
      <c r="A5" s="21"/>
      <c r="B5" s="17" t="s">
        <v>384</v>
      </c>
      <c r="C5" s="18" t="s">
        <v>385</v>
      </c>
      <c r="D5" s="9" t="s">
        <v>387</v>
      </c>
      <c r="E5" s="9" t="s">
        <v>27</v>
      </c>
      <c r="F5" s="10" t="s">
        <v>40</v>
      </c>
      <c r="G5" s="10" t="s">
        <v>41</v>
      </c>
      <c r="H5" s="11" t="s">
        <v>12</v>
      </c>
      <c r="I5" s="11" t="s">
        <v>28</v>
      </c>
      <c r="J5" s="10" t="s">
        <v>42</v>
      </c>
      <c r="K5" s="21"/>
    </row>
    <row r="6" spans="1:11" ht="43.5" thickBot="1" x14ac:dyDescent="0.3">
      <c r="A6" s="21"/>
      <c r="B6" s="17" t="s">
        <v>384</v>
      </c>
      <c r="C6" s="19" t="s">
        <v>435</v>
      </c>
      <c r="D6" s="13" t="s">
        <v>439</v>
      </c>
      <c r="E6" s="13" t="s">
        <v>440</v>
      </c>
      <c r="F6" s="10" t="s">
        <v>43</v>
      </c>
      <c r="G6" s="10" t="s">
        <v>390</v>
      </c>
      <c r="H6" s="11" t="s">
        <v>12</v>
      </c>
      <c r="I6" s="11" t="s">
        <v>28</v>
      </c>
      <c r="J6" s="10" t="s">
        <v>44</v>
      </c>
      <c r="K6" s="21"/>
    </row>
    <row r="7" spans="1:11" ht="29.25" thickBot="1" x14ac:dyDescent="0.3">
      <c r="A7" s="21"/>
      <c r="B7" s="17" t="s">
        <v>384</v>
      </c>
      <c r="C7" s="18" t="s">
        <v>81</v>
      </c>
      <c r="D7" s="9" t="s">
        <v>387</v>
      </c>
      <c r="E7" s="9" t="s">
        <v>386</v>
      </c>
      <c r="F7" s="10" t="s">
        <v>83</v>
      </c>
      <c r="G7" s="10" t="s">
        <v>390</v>
      </c>
      <c r="H7" s="11" t="s">
        <v>12</v>
      </c>
      <c r="I7" s="11" t="s">
        <v>28</v>
      </c>
      <c r="J7" s="10" t="s">
        <v>84</v>
      </c>
      <c r="K7" s="21"/>
    </row>
    <row r="8" spans="1:11" ht="43.5" thickBot="1" x14ac:dyDescent="0.3">
      <c r="A8" s="21"/>
      <c r="B8" s="17" t="s">
        <v>384</v>
      </c>
      <c r="C8" s="18" t="s">
        <v>33</v>
      </c>
      <c r="D8" s="9" t="s">
        <v>387</v>
      </c>
      <c r="E8" s="9" t="s">
        <v>388</v>
      </c>
      <c r="F8" s="20" t="s">
        <v>17</v>
      </c>
      <c r="G8" s="10" t="s">
        <v>390</v>
      </c>
      <c r="H8" s="12" t="s">
        <v>474</v>
      </c>
      <c r="I8" s="11" t="s">
        <v>28</v>
      </c>
      <c r="J8" s="10" t="s">
        <v>34</v>
      </c>
      <c r="K8" s="21"/>
    </row>
    <row r="9" spans="1:11" ht="43.5" thickBot="1" x14ac:dyDescent="0.3">
      <c r="A9" s="21"/>
      <c r="B9" s="17" t="s">
        <v>384</v>
      </c>
      <c r="C9" s="18" t="s">
        <v>26</v>
      </c>
      <c r="D9" s="9" t="s">
        <v>387</v>
      </c>
      <c r="E9" s="9" t="s">
        <v>27</v>
      </c>
      <c r="F9" s="20" t="s">
        <v>17</v>
      </c>
      <c r="G9" s="10" t="s">
        <v>390</v>
      </c>
      <c r="H9" s="12" t="s">
        <v>474</v>
      </c>
      <c r="I9" s="11" t="s">
        <v>28</v>
      </c>
      <c r="J9" s="10" t="s">
        <v>29</v>
      </c>
      <c r="K9" s="21"/>
    </row>
    <row r="10" spans="1:11" ht="57.75" thickBot="1" x14ac:dyDescent="0.3">
      <c r="A10" s="21"/>
      <c r="B10" s="17" t="s">
        <v>384</v>
      </c>
      <c r="C10" s="18" t="s">
        <v>38</v>
      </c>
      <c r="D10" s="9" t="s">
        <v>387</v>
      </c>
      <c r="E10" s="9" t="s">
        <v>27</v>
      </c>
      <c r="F10" s="20" t="s">
        <v>17</v>
      </c>
      <c r="G10" s="10" t="s">
        <v>392</v>
      </c>
      <c r="H10" s="11" t="s">
        <v>12</v>
      </c>
      <c r="I10" s="11" t="s">
        <v>28</v>
      </c>
      <c r="J10" s="10" t="s">
        <v>39</v>
      </c>
      <c r="K10" s="21"/>
    </row>
    <row r="11" spans="1:11" ht="15.75" thickBot="1" x14ac:dyDescent="0.3">
      <c r="A11" s="21"/>
      <c r="B11" s="17" t="s">
        <v>384</v>
      </c>
      <c r="C11" s="18" t="s">
        <v>15</v>
      </c>
      <c r="D11" s="9" t="s">
        <v>387</v>
      </c>
      <c r="E11" s="9" t="s">
        <v>16</v>
      </c>
      <c r="F11" s="20" t="s">
        <v>17</v>
      </c>
      <c r="G11" s="10" t="s">
        <v>389</v>
      </c>
      <c r="H11" s="11" t="s">
        <v>12</v>
      </c>
      <c r="I11" s="11" t="s">
        <v>12</v>
      </c>
      <c r="J11" s="8" t="s">
        <v>18</v>
      </c>
      <c r="K11" s="21"/>
    </row>
    <row r="12" spans="1:11" ht="29.25" thickBot="1" x14ac:dyDescent="0.3">
      <c r="A12" s="21"/>
      <c r="B12" s="17" t="s">
        <v>384</v>
      </c>
      <c r="C12" s="18" t="s">
        <v>35</v>
      </c>
      <c r="D12" s="9" t="s">
        <v>387</v>
      </c>
      <c r="E12" s="9" t="s">
        <v>27</v>
      </c>
      <c r="F12" s="10" t="s">
        <v>36</v>
      </c>
      <c r="G12" s="10" t="s">
        <v>391</v>
      </c>
      <c r="H12" s="11" t="s">
        <v>12</v>
      </c>
      <c r="I12" s="11" t="s">
        <v>28</v>
      </c>
      <c r="J12" s="10" t="s">
        <v>37</v>
      </c>
      <c r="K12" s="21"/>
    </row>
    <row r="13" spans="1:11" ht="43.5" thickBot="1" x14ac:dyDescent="0.3">
      <c r="A13" s="21"/>
      <c r="B13" s="17" t="s">
        <v>384</v>
      </c>
      <c r="C13" s="18" t="s">
        <v>30</v>
      </c>
      <c r="D13" s="9" t="s">
        <v>387</v>
      </c>
      <c r="E13" s="9" t="s">
        <v>27</v>
      </c>
      <c r="F13" s="20" t="s">
        <v>17</v>
      </c>
      <c r="G13" s="10" t="s">
        <v>390</v>
      </c>
      <c r="H13" s="9" t="s">
        <v>31</v>
      </c>
      <c r="I13" s="11" t="s">
        <v>28</v>
      </c>
      <c r="J13" s="10" t="s">
        <v>32</v>
      </c>
      <c r="K13" s="21"/>
    </row>
    <row r="14" spans="1:11" x14ac:dyDescent="0.25">
      <c r="A14" s="21"/>
      <c r="B14" s="21"/>
      <c r="C14" s="21"/>
      <c r="D14" s="21"/>
      <c r="E14" s="21"/>
      <c r="F14" s="22"/>
      <c r="G14" s="22"/>
      <c r="H14" s="21"/>
      <c r="I14" s="23"/>
      <c r="J14" s="22"/>
      <c r="K14" s="21"/>
    </row>
  </sheetData>
  <autoFilter ref="B4:J4">
    <sortState ref="B5:J13">
      <sortCondition ref="C4"/>
    </sortState>
  </autoFilter>
  <mergeCells count="1">
    <mergeCell ref="C2:D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50"/>
  <sheetViews>
    <sheetView zoomScale="80" zoomScaleNormal="80" workbookViewId="0">
      <pane xSplit="3" ySplit="3" topLeftCell="D25" activePane="bottomRight" state="frozen"/>
      <selection pane="topRight" activeCell="C1" sqref="C1"/>
      <selection pane="bottomLeft" activeCell="A2" sqref="A2"/>
      <selection pane="bottomRight" activeCell="E9" sqref="E9"/>
    </sheetView>
  </sheetViews>
  <sheetFormatPr defaultColWidth="0" defaultRowHeight="14.25" zeroHeight="1" x14ac:dyDescent="0.25"/>
  <cols>
    <col min="1" max="1" width="9.140625" style="2" customWidth="1"/>
    <col min="2" max="2" width="11.28515625" style="2" bestFit="1" customWidth="1"/>
    <col min="3" max="3" width="45.140625" style="2" bestFit="1" customWidth="1"/>
    <col min="4" max="4" width="31.140625" style="2" bestFit="1" customWidth="1"/>
    <col min="5" max="5" width="51.5703125" style="4" bestFit="1" customWidth="1"/>
    <col min="6" max="6" width="83" style="2" bestFit="1" customWidth="1"/>
    <col min="7" max="7" width="58.42578125" style="4" bestFit="1" customWidth="1"/>
    <col min="8" max="8" width="119.5703125" style="2" bestFit="1" customWidth="1"/>
    <col min="9" max="9" width="32.85546875" style="4" bestFit="1" customWidth="1"/>
    <col min="10" max="10" width="255.7109375" style="3" bestFit="1" customWidth="1"/>
    <col min="11" max="11" width="9.140625" style="2" customWidth="1"/>
    <col min="12" max="16384" width="9.140625" style="2" hidden="1"/>
  </cols>
  <sheetData>
    <row r="1" spans="1:11" ht="23.25" x14ac:dyDescent="0.25">
      <c r="A1" s="5"/>
      <c r="B1" s="107" t="s">
        <v>476</v>
      </c>
      <c r="C1" s="107"/>
      <c r="D1" s="5"/>
      <c r="E1" s="7"/>
      <c r="F1" s="5"/>
      <c r="G1" s="7"/>
      <c r="H1" s="5"/>
      <c r="I1" s="7"/>
      <c r="J1" s="6"/>
      <c r="K1" s="5"/>
    </row>
    <row r="2" spans="1:11" ht="15" thickBot="1" x14ac:dyDescent="0.3">
      <c r="A2" s="5"/>
      <c r="B2" s="5"/>
      <c r="C2" s="5"/>
      <c r="D2" s="5"/>
      <c r="E2" s="7"/>
      <c r="F2" s="5"/>
      <c r="G2" s="7"/>
      <c r="H2" s="5"/>
      <c r="I2" s="7"/>
      <c r="J2" s="6"/>
      <c r="K2" s="5"/>
    </row>
    <row r="3" spans="1:11" ht="15.75" thickBot="1" x14ac:dyDescent="0.3">
      <c r="A3" s="5"/>
      <c r="B3" s="14" t="s">
        <v>382</v>
      </c>
      <c r="C3" s="14" t="s">
        <v>413</v>
      </c>
      <c r="D3" s="14" t="s">
        <v>1</v>
      </c>
      <c r="E3" s="16" t="s">
        <v>2</v>
      </c>
      <c r="F3" s="14" t="s">
        <v>3</v>
      </c>
      <c r="G3" s="16" t="s">
        <v>4</v>
      </c>
      <c r="H3" s="14" t="s">
        <v>5</v>
      </c>
      <c r="I3" s="16" t="s">
        <v>381</v>
      </c>
      <c r="J3" s="15" t="s">
        <v>6</v>
      </c>
      <c r="K3" s="5"/>
    </row>
    <row r="4" spans="1:11" ht="43.5" thickBot="1" x14ac:dyDescent="0.3">
      <c r="A4" s="5"/>
      <c r="B4" s="17" t="s">
        <v>393</v>
      </c>
      <c r="C4" s="9" t="s">
        <v>451</v>
      </c>
      <c r="D4" s="9" t="s">
        <v>160</v>
      </c>
      <c r="E4" s="11" t="s">
        <v>161</v>
      </c>
      <c r="F4" s="9"/>
      <c r="G4" s="20" t="s">
        <v>163</v>
      </c>
      <c r="H4" s="9" t="s">
        <v>447</v>
      </c>
      <c r="I4" s="11" t="s">
        <v>56</v>
      </c>
      <c r="J4" s="10" t="s">
        <v>443</v>
      </c>
      <c r="K4" s="5"/>
    </row>
    <row r="5" spans="1:11" ht="43.5" thickBot="1" x14ac:dyDescent="0.3">
      <c r="A5" s="5"/>
      <c r="B5" s="17" t="s">
        <v>393</v>
      </c>
      <c r="C5" s="9" t="s">
        <v>452</v>
      </c>
      <c r="D5" s="9" t="s">
        <v>160</v>
      </c>
      <c r="E5" s="11" t="s">
        <v>161</v>
      </c>
      <c r="F5" s="9"/>
      <c r="G5" s="11" t="s">
        <v>163</v>
      </c>
      <c r="H5" s="9" t="s">
        <v>453</v>
      </c>
      <c r="I5" s="11" t="s">
        <v>56</v>
      </c>
      <c r="J5" s="10" t="s">
        <v>443</v>
      </c>
      <c r="K5" s="5"/>
    </row>
    <row r="6" spans="1:11" ht="43.5" thickBot="1" x14ac:dyDescent="0.3">
      <c r="A6" s="5"/>
      <c r="B6" s="17" t="s">
        <v>393</v>
      </c>
      <c r="C6" s="9" t="s">
        <v>456</v>
      </c>
      <c r="D6" s="9" t="s">
        <v>160</v>
      </c>
      <c r="E6" s="11" t="s">
        <v>161</v>
      </c>
      <c r="F6" s="9"/>
      <c r="G6" s="11" t="s">
        <v>163</v>
      </c>
      <c r="H6" s="9" t="s">
        <v>453</v>
      </c>
      <c r="I6" s="11" t="s">
        <v>56</v>
      </c>
      <c r="J6" s="10" t="s">
        <v>443</v>
      </c>
      <c r="K6" s="5"/>
    </row>
    <row r="7" spans="1:11" ht="43.5" thickBot="1" x14ac:dyDescent="0.3">
      <c r="A7" s="5"/>
      <c r="B7" s="17" t="s">
        <v>393</v>
      </c>
      <c r="C7" s="9" t="s">
        <v>446</v>
      </c>
      <c r="D7" s="9" t="s">
        <v>160</v>
      </c>
      <c r="E7" s="11" t="s">
        <v>161</v>
      </c>
      <c r="F7" s="9"/>
      <c r="G7" s="11" t="s">
        <v>163</v>
      </c>
      <c r="H7" s="9" t="s">
        <v>447</v>
      </c>
      <c r="I7" s="11" t="s">
        <v>56</v>
      </c>
      <c r="J7" s="10" t="s">
        <v>443</v>
      </c>
      <c r="K7" s="5"/>
    </row>
    <row r="8" spans="1:11" ht="43.5" thickBot="1" x14ac:dyDescent="0.3">
      <c r="A8" s="5"/>
      <c r="B8" s="17" t="s">
        <v>393</v>
      </c>
      <c r="C8" s="9" t="s">
        <v>449</v>
      </c>
      <c r="D8" s="9" t="s">
        <v>160</v>
      </c>
      <c r="E8" s="11" t="s">
        <v>161</v>
      </c>
      <c r="F8" s="9"/>
      <c r="G8" s="20" t="s">
        <v>163</v>
      </c>
      <c r="H8" s="10" t="s">
        <v>447</v>
      </c>
      <c r="I8" s="11" t="s">
        <v>56</v>
      </c>
      <c r="J8" s="10" t="s">
        <v>443</v>
      </c>
      <c r="K8" s="5"/>
    </row>
    <row r="9" spans="1:11" ht="43.5" thickBot="1" x14ac:dyDescent="0.3">
      <c r="A9" s="5"/>
      <c r="B9" s="17" t="s">
        <v>393</v>
      </c>
      <c r="C9" s="9" t="s">
        <v>455</v>
      </c>
      <c r="D9" s="9" t="s">
        <v>160</v>
      </c>
      <c r="E9" s="11" t="s">
        <v>161</v>
      </c>
      <c r="F9" s="9"/>
      <c r="G9" s="11" t="s">
        <v>163</v>
      </c>
      <c r="H9" s="9" t="s">
        <v>453</v>
      </c>
      <c r="I9" s="11" t="s">
        <v>56</v>
      </c>
      <c r="J9" s="10" t="s">
        <v>443</v>
      </c>
      <c r="K9" s="5"/>
    </row>
    <row r="10" spans="1:11" ht="43.5" thickBot="1" x14ac:dyDescent="0.3">
      <c r="A10" s="5"/>
      <c r="B10" s="17" t="s">
        <v>393</v>
      </c>
      <c r="C10" s="9" t="s">
        <v>444</v>
      </c>
      <c r="D10" s="9" t="s">
        <v>160</v>
      </c>
      <c r="E10" s="11" t="s">
        <v>161</v>
      </c>
      <c r="F10" s="9"/>
      <c r="G10" s="11" t="s">
        <v>163</v>
      </c>
      <c r="H10" s="9" t="s">
        <v>445</v>
      </c>
      <c r="I10" s="11" t="s">
        <v>56</v>
      </c>
      <c r="J10" s="10" t="s">
        <v>443</v>
      </c>
      <c r="K10" s="5"/>
    </row>
    <row r="11" spans="1:11" ht="43.5" thickBot="1" x14ac:dyDescent="0.3">
      <c r="A11" s="5"/>
      <c r="B11" s="17" t="s">
        <v>393</v>
      </c>
      <c r="C11" s="9" t="s">
        <v>450</v>
      </c>
      <c r="D11" s="9" t="s">
        <v>160</v>
      </c>
      <c r="E11" s="11" t="s">
        <v>161</v>
      </c>
      <c r="F11" s="9"/>
      <c r="G11" s="20" t="s">
        <v>163</v>
      </c>
      <c r="H11" s="9" t="s">
        <v>447</v>
      </c>
      <c r="I11" s="11" t="s">
        <v>56</v>
      </c>
      <c r="J11" s="10" t="s">
        <v>443</v>
      </c>
      <c r="K11" s="5"/>
    </row>
    <row r="12" spans="1:11" ht="43.5" thickBot="1" x14ac:dyDescent="0.3">
      <c r="A12" s="5"/>
      <c r="B12" s="17" t="s">
        <v>393</v>
      </c>
      <c r="C12" s="9" t="s">
        <v>454</v>
      </c>
      <c r="D12" s="9" t="s">
        <v>160</v>
      </c>
      <c r="E12" s="11" t="s">
        <v>161</v>
      </c>
      <c r="F12" s="9"/>
      <c r="G12" s="20" t="s">
        <v>163</v>
      </c>
      <c r="H12" s="10" t="s">
        <v>453</v>
      </c>
      <c r="I12" s="11" t="s">
        <v>56</v>
      </c>
      <c r="J12" s="10" t="s">
        <v>443</v>
      </c>
      <c r="K12" s="5"/>
    </row>
    <row r="13" spans="1:11" ht="43.5" thickBot="1" x14ac:dyDescent="0.3">
      <c r="A13" s="5"/>
      <c r="B13" s="17" t="s">
        <v>393</v>
      </c>
      <c r="C13" s="9" t="s">
        <v>448</v>
      </c>
      <c r="D13" s="9" t="s">
        <v>160</v>
      </c>
      <c r="E13" s="11" t="s">
        <v>161</v>
      </c>
      <c r="F13" s="9"/>
      <c r="G13" s="11" t="s">
        <v>163</v>
      </c>
      <c r="H13" s="9" t="s">
        <v>447</v>
      </c>
      <c r="I13" s="11" t="s">
        <v>56</v>
      </c>
      <c r="J13" s="10" t="s">
        <v>443</v>
      </c>
      <c r="K13" s="5"/>
    </row>
    <row r="14" spans="1:11" ht="43.5" thickBot="1" x14ac:dyDescent="0.3">
      <c r="A14" s="5"/>
      <c r="B14" s="17" t="s">
        <v>393</v>
      </c>
      <c r="C14" s="9" t="s">
        <v>441</v>
      </c>
      <c r="D14" s="9" t="s">
        <v>160</v>
      </c>
      <c r="E14" s="11" t="s">
        <v>161</v>
      </c>
      <c r="F14" s="9" t="s">
        <v>162</v>
      </c>
      <c r="G14" s="11" t="s">
        <v>163</v>
      </c>
      <c r="H14" s="9" t="s">
        <v>442</v>
      </c>
      <c r="I14" s="11" t="s">
        <v>56</v>
      </c>
      <c r="J14" s="10" t="s">
        <v>443</v>
      </c>
      <c r="K14" s="5"/>
    </row>
    <row r="15" spans="1:11" ht="15" thickBot="1" x14ac:dyDescent="0.3">
      <c r="A15" s="5"/>
      <c r="B15" s="17" t="s">
        <v>393</v>
      </c>
      <c r="C15" s="9" t="s">
        <v>166</v>
      </c>
      <c r="D15" s="9" t="s">
        <v>160</v>
      </c>
      <c r="E15" s="11" t="s">
        <v>167</v>
      </c>
      <c r="F15" s="9" t="s">
        <v>168</v>
      </c>
      <c r="G15" s="11" t="s">
        <v>169</v>
      </c>
      <c r="H15" s="9" t="s">
        <v>404</v>
      </c>
      <c r="I15" s="11" t="s">
        <v>12</v>
      </c>
      <c r="J15" s="10" t="s">
        <v>170</v>
      </c>
      <c r="K15" s="5"/>
    </row>
    <row r="16" spans="1:11" ht="15" thickBot="1" x14ac:dyDescent="0.3">
      <c r="A16" s="5"/>
      <c r="B16" s="17" t="s">
        <v>393</v>
      </c>
      <c r="C16" s="9" t="s">
        <v>457</v>
      </c>
      <c r="D16" s="9" t="s">
        <v>160</v>
      </c>
      <c r="E16" s="11" t="s">
        <v>167</v>
      </c>
      <c r="F16" s="9" t="s">
        <v>168</v>
      </c>
      <c r="G16" s="11" t="s">
        <v>390</v>
      </c>
      <c r="H16" s="9"/>
      <c r="I16" s="11"/>
      <c r="J16" s="10"/>
      <c r="K16" s="5"/>
    </row>
    <row r="17" spans="1:11" ht="15" thickBot="1" x14ac:dyDescent="0.3">
      <c r="A17" s="5"/>
      <c r="B17" s="17" t="s">
        <v>393</v>
      </c>
      <c r="C17" s="9" t="s">
        <v>460</v>
      </c>
      <c r="D17" s="9" t="s">
        <v>160</v>
      </c>
      <c r="E17" s="11" t="s">
        <v>175</v>
      </c>
      <c r="F17" s="9" t="s">
        <v>168</v>
      </c>
      <c r="G17" s="11" t="s">
        <v>390</v>
      </c>
      <c r="H17" s="9" t="s">
        <v>192</v>
      </c>
      <c r="I17" s="11" t="s">
        <v>164</v>
      </c>
      <c r="J17" s="10" t="s">
        <v>178</v>
      </c>
      <c r="K17" s="5"/>
    </row>
    <row r="18" spans="1:11" ht="15" thickBot="1" x14ac:dyDescent="0.3">
      <c r="A18" s="5"/>
      <c r="B18" s="17" t="s">
        <v>393</v>
      </c>
      <c r="C18" s="9" t="s">
        <v>409</v>
      </c>
      <c r="D18" s="9" t="s">
        <v>160</v>
      </c>
      <c r="E18" s="11" t="s">
        <v>181</v>
      </c>
      <c r="F18" s="9" t="s">
        <v>168</v>
      </c>
      <c r="G18" s="11" t="s">
        <v>169</v>
      </c>
      <c r="H18" s="9" t="s">
        <v>410</v>
      </c>
      <c r="I18" s="11" t="s">
        <v>12</v>
      </c>
      <c r="J18" s="10" t="s">
        <v>165</v>
      </c>
      <c r="K18" s="5"/>
    </row>
    <row r="19" spans="1:11" ht="15" thickBot="1" x14ac:dyDescent="0.3">
      <c r="A19" s="5"/>
      <c r="B19" s="17" t="s">
        <v>393</v>
      </c>
      <c r="C19" s="9" t="s">
        <v>171</v>
      </c>
      <c r="D19" s="9" t="s">
        <v>160</v>
      </c>
      <c r="E19" s="11" t="s">
        <v>172</v>
      </c>
      <c r="F19" s="9" t="s">
        <v>168</v>
      </c>
      <c r="G19" s="11" t="s">
        <v>173</v>
      </c>
      <c r="H19" s="9" t="s">
        <v>174</v>
      </c>
      <c r="I19" s="11" t="s">
        <v>12</v>
      </c>
      <c r="J19" s="10" t="s">
        <v>170</v>
      </c>
      <c r="K19" s="5"/>
    </row>
    <row r="20" spans="1:11" ht="15" thickBot="1" x14ac:dyDescent="0.3">
      <c r="A20" s="5"/>
      <c r="B20" s="17" t="s">
        <v>393</v>
      </c>
      <c r="C20" s="9" t="s">
        <v>472</v>
      </c>
      <c r="D20" s="9" t="s">
        <v>160</v>
      </c>
      <c r="E20" s="11" t="s">
        <v>161</v>
      </c>
      <c r="F20" s="9" t="s">
        <v>168</v>
      </c>
      <c r="G20" s="11" t="s">
        <v>223</v>
      </c>
      <c r="H20" s="9" t="s">
        <v>473</v>
      </c>
      <c r="I20" s="11" t="s">
        <v>12</v>
      </c>
      <c r="J20" s="10"/>
      <c r="K20" s="5"/>
    </row>
    <row r="21" spans="1:11" ht="15" thickBot="1" x14ac:dyDescent="0.3">
      <c r="A21" s="5"/>
      <c r="B21" s="17" t="s">
        <v>393</v>
      </c>
      <c r="C21" s="9" t="s">
        <v>176</v>
      </c>
      <c r="D21" s="9" t="s">
        <v>160</v>
      </c>
      <c r="E21" s="11" t="s">
        <v>175</v>
      </c>
      <c r="F21" s="9" t="s">
        <v>168</v>
      </c>
      <c r="G21" s="11" t="s">
        <v>390</v>
      </c>
      <c r="H21" s="9" t="s">
        <v>459</v>
      </c>
      <c r="I21" s="11" t="s">
        <v>56</v>
      </c>
      <c r="J21" s="10" t="s">
        <v>165</v>
      </c>
      <c r="K21" s="5"/>
    </row>
    <row r="22" spans="1:11" ht="15" thickBot="1" x14ac:dyDescent="0.3">
      <c r="A22" s="5"/>
      <c r="B22" s="17" t="s">
        <v>393</v>
      </c>
      <c r="C22" s="9" t="s">
        <v>179</v>
      </c>
      <c r="D22" s="9" t="s">
        <v>160</v>
      </c>
      <c r="E22" s="11" t="s">
        <v>175</v>
      </c>
      <c r="F22" s="9" t="s">
        <v>168</v>
      </c>
      <c r="G22" s="11" t="s">
        <v>390</v>
      </c>
      <c r="H22" s="9" t="s">
        <v>400</v>
      </c>
      <c r="I22" s="11" t="s">
        <v>56</v>
      </c>
      <c r="J22" s="10" t="s">
        <v>178</v>
      </c>
      <c r="K22" s="5"/>
    </row>
    <row r="23" spans="1:11" ht="15" thickBot="1" x14ac:dyDescent="0.3">
      <c r="A23" s="5"/>
      <c r="B23" s="17" t="s">
        <v>393</v>
      </c>
      <c r="C23" s="9" t="s">
        <v>458</v>
      </c>
      <c r="D23" s="9" t="s">
        <v>160</v>
      </c>
      <c r="E23" s="11" t="s">
        <v>175</v>
      </c>
      <c r="F23" s="9" t="s">
        <v>168</v>
      </c>
      <c r="G23" s="11" t="s">
        <v>390</v>
      </c>
      <c r="H23" s="9" t="s">
        <v>398</v>
      </c>
      <c r="I23" s="11" t="s">
        <v>56</v>
      </c>
      <c r="J23" s="10" t="s">
        <v>165</v>
      </c>
      <c r="K23" s="5"/>
    </row>
    <row r="24" spans="1:11" ht="15" thickBot="1" x14ac:dyDescent="0.3">
      <c r="A24" s="5"/>
      <c r="B24" s="17" t="s">
        <v>393</v>
      </c>
      <c r="C24" s="9" t="s">
        <v>180</v>
      </c>
      <c r="D24" s="9" t="s">
        <v>160</v>
      </c>
      <c r="E24" s="11" t="s">
        <v>181</v>
      </c>
      <c r="F24" s="9" t="s">
        <v>168</v>
      </c>
      <c r="G24" s="20" t="s">
        <v>173</v>
      </c>
      <c r="H24" s="9" t="s">
        <v>401</v>
      </c>
      <c r="I24" s="11" t="s">
        <v>12</v>
      </c>
      <c r="J24" s="10" t="s">
        <v>165</v>
      </c>
      <c r="K24" s="5"/>
    </row>
    <row r="25" spans="1:11" ht="15" thickBot="1" x14ac:dyDescent="0.3">
      <c r="A25" s="5"/>
      <c r="B25" s="17" t="s">
        <v>393</v>
      </c>
      <c r="C25" s="9" t="s">
        <v>182</v>
      </c>
      <c r="D25" s="9" t="s">
        <v>160</v>
      </c>
      <c r="E25" s="11" t="s">
        <v>181</v>
      </c>
      <c r="F25" s="9" t="s">
        <v>168</v>
      </c>
      <c r="G25" s="11" t="s">
        <v>173</v>
      </c>
      <c r="H25" s="9" t="s">
        <v>401</v>
      </c>
      <c r="I25" s="11" t="s">
        <v>12</v>
      </c>
      <c r="J25" s="10" t="s">
        <v>165</v>
      </c>
      <c r="K25" s="5"/>
    </row>
    <row r="26" spans="1:11" ht="15" thickBot="1" x14ac:dyDescent="0.3">
      <c r="A26" s="5"/>
      <c r="B26" s="17" t="s">
        <v>393</v>
      </c>
      <c r="C26" s="9" t="s">
        <v>406</v>
      </c>
      <c r="D26" s="9" t="s">
        <v>160</v>
      </c>
      <c r="E26" s="11" t="s">
        <v>167</v>
      </c>
      <c r="F26" s="9" t="s">
        <v>168</v>
      </c>
      <c r="G26" s="11" t="s">
        <v>169</v>
      </c>
      <c r="H26" s="9" t="s">
        <v>405</v>
      </c>
      <c r="I26" s="11" t="s">
        <v>12</v>
      </c>
      <c r="J26" s="10" t="s">
        <v>178</v>
      </c>
      <c r="K26" s="5"/>
    </row>
    <row r="27" spans="1:11" ht="15" thickBot="1" x14ac:dyDescent="0.3">
      <c r="A27" s="5"/>
      <c r="B27" s="17" t="s">
        <v>393</v>
      </c>
      <c r="C27" s="9" t="s">
        <v>183</v>
      </c>
      <c r="D27" s="9" t="s">
        <v>160</v>
      </c>
      <c r="E27" s="11" t="s">
        <v>181</v>
      </c>
      <c r="F27" s="9" t="s">
        <v>168</v>
      </c>
      <c r="G27" s="11" t="s">
        <v>173</v>
      </c>
      <c r="H27" s="9" t="s">
        <v>401</v>
      </c>
      <c r="I27" s="11" t="s">
        <v>12</v>
      </c>
      <c r="J27" s="10" t="s">
        <v>165</v>
      </c>
      <c r="K27" s="5"/>
    </row>
    <row r="28" spans="1:11" ht="15" thickBot="1" x14ac:dyDescent="0.3">
      <c r="A28" s="5"/>
      <c r="B28" s="17" t="s">
        <v>393</v>
      </c>
      <c r="C28" s="9" t="s">
        <v>184</v>
      </c>
      <c r="D28" s="9" t="s">
        <v>160</v>
      </c>
      <c r="E28" s="11" t="s">
        <v>181</v>
      </c>
      <c r="F28" s="9" t="s">
        <v>168</v>
      </c>
      <c r="G28" s="20" t="s">
        <v>173</v>
      </c>
      <c r="H28" s="9" t="s">
        <v>401</v>
      </c>
      <c r="I28" s="11" t="s">
        <v>12</v>
      </c>
      <c r="J28" s="10" t="s">
        <v>170</v>
      </c>
      <c r="K28" s="5"/>
    </row>
    <row r="29" spans="1:11" ht="15" thickBot="1" x14ac:dyDescent="0.3">
      <c r="A29" s="5"/>
      <c r="B29" s="17" t="s">
        <v>393</v>
      </c>
      <c r="C29" s="9" t="s">
        <v>185</v>
      </c>
      <c r="D29" s="9" t="s">
        <v>160</v>
      </c>
      <c r="E29" s="11" t="s">
        <v>181</v>
      </c>
      <c r="F29" s="9" t="s">
        <v>168</v>
      </c>
      <c r="G29" s="20" t="s">
        <v>173</v>
      </c>
      <c r="H29" s="9" t="s">
        <v>401</v>
      </c>
      <c r="I29" s="11" t="s">
        <v>12</v>
      </c>
      <c r="J29" s="10" t="s">
        <v>165</v>
      </c>
      <c r="K29" s="5"/>
    </row>
    <row r="30" spans="1:11" ht="15" thickBot="1" x14ac:dyDescent="0.3">
      <c r="A30" s="5"/>
      <c r="B30" s="17" t="s">
        <v>393</v>
      </c>
      <c r="C30" s="9" t="s">
        <v>186</v>
      </c>
      <c r="D30" s="9" t="s">
        <v>160</v>
      </c>
      <c r="E30" s="11" t="s">
        <v>181</v>
      </c>
      <c r="F30" s="9" t="s">
        <v>168</v>
      </c>
      <c r="G30" s="11" t="s">
        <v>173</v>
      </c>
      <c r="H30" s="9" t="s">
        <v>401</v>
      </c>
      <c r="I30" s="11" t="s">
        <v>12</v>
      </c>
      <c r="J30" s="10" t="s">
        <v>165</v>
      </c>
      <c r="K30" s="5"/>
    </row>
    <row r="31" spans="1:11" ht="15" thickBot="1" x14ac:dyDescent="0.3">
      <c r="A31" s="5"/>
      <c r="B31" s="17" t="s">
        <v>393</v>
      </c>
      <c r="C31" s="9" t="s">
        <v>187</v>
      </c>
      <c r="D31" s="9" t="s">
        <v>160</v>
      </c>
      <c r="E31" s="11" t="s">
        <v>181</v>
      </c>
      <c r="F31" s="9" t="s">
        <v>168</v>
      </c>
      <c r="G31" s="11" t="s">
        <v>173</v>
      </c>
      <c r="H31" s="9" t="s">
        <v>403</v>
      </c>
      <c r="I31" s="11" t="s">
        <v>12</v>
      </c>
      <c r="J31" s="10" t="s">
        <v>165</v>
      </c>
      <c r="K31" s="5"/>
    </row>
    <row r="32" spans="1:11" ht="15" thickBot="1" x14ac:dyDescent="0.3">
      <c r="A32" s="5"/>
      <c r="B32" s="17" t="s">
        <v>393</v>
      </c>
      <c r="C32" s="9" t="s">
        <v>188</v>
      </c>
      <c r="D32" s="9" t="s">
        <v>160</v>
      </c>
      <c r="E32" s="11" t="s">
        <v>181</v>
      </c>
      <c r="F32" s="9" t="s">
        <v>168</v>
      </c>
      <c r="G32" s="11" t="s">
        <v>173</v>
      </c>
      <c r="H32" s="9" t="s">
        <v>402</v>
      </c>
      <c r="I32" s="11" t="s">
        <v>12</v>
      </c>
      <c r="J32" s="10" t="s">
        <v>165</v>
      </c>
      <c r="K32" s="5"/>
    </row>
    <row r="33" spans="1:11" ht="15" thickBot="1" x14ac:dyDescent="0.3">
      <c r="A33" s="5"/>
      <c r="B33" s="17" t="s">
        <v>393</v>
      </c>
      <c r="C33" s="9" t="s">
        <v>189</v>
      </c>
      <c r="D33" s="9" t="s">
        <v>160</v>
      </c>
      <c r="E33" s="11" t="s">
        <v>190</v>
      </c>
      <c r="F33" s="9" t="s">
        <v>168</v>
      </c>
      <c r="G33" s="11" t="s">
        <v>173</v>
      </c>
      <c r="H33" s="9" t="s">
        <v>191</v>
      </c>
      <c r="I33" s="11" t="s">
        <v>12</v>
      </c>
      <c r="J33" s="10" t="s">
        <v>165</v>
      </c>
      <c r="K33" s="5"/>
    </row>
    <row r="34" spans="1:11" ht="15" thickBot="1" x14ac:dyDescent="0.3">
      <c r="A34" s="5"/>
      <c r="B34" s="17" t="s">
        <v>393</v>
      </c>
      <c r="C34" s="9" t="s">
        <v>193</v>
      </c>
      <c r="D34" s="9" t="s">
        <v>194</v>
      </c>
      <c r="E34" s="11" t="s">
        <v>195</v>
      </c>
      <c r="F34" s="9" t="s">
        <v>162</v>
      </c>
      <c r="G34" s="20" t="s">
        <v>196</v>
      </c>
      <c r="H34" s="10" t="s">
        <v>197</v>
      </c>
      <c r="I34" s="11" t="s">
        <v>12</v>
      </c>
      <c r="J34" s="10" t="s">
        <v>198</v>
      </c>
      <c r="K34" s="5"/>
    </row>
    <row r="35" spans="1:11" ht="15" thickBot="1" x14ac:dyDescent="0.3">
      <c r="A35" s="5"/>
      <c r="B35" s="17" t="s">
        <v>393</v>
      </c>
      <c r="C35" s="9" t="s">
        <v>200</v>
      </c>
      <c r="D35" s="9" t="s">
        <v>160</v>
      </c>
      <c r="E35" s="11" t="s">
        <v>175</v>
      </c>
      <c r="F35" s="9" t="s">
        <v>168</v>
      </c>
      <c r="G35" s="11" t="s">
        <v>390</v>
      </c>
      <c r="H35" s="9" t="s">
        <v>397</v>
      </c>
      <c r="I35" s="11" t="s">
        <v>56</v>
      </c>
      <c r="J35" s="10" t="s">
        <v>178</v>
      </c>
      <c r="K35" s="5"/>
    </row>
    <row r="36" spans="1:11" ht="15" thickBot="1" x14ac:dyDescent="0.3">
      <c r="A36" s="5"/>
      <c r="B36" s="17" t="s">
        <v>393</v>
      </c>
      <c r="C36" s="9" t="s">
        <v>461</v>
      </c>
      <c r="D36" s="9" t="s">
        <v>160</v>
      </c>
      <c r="E36" s="11" t="s">
        <v>175</v>
      </c>
      <c r="F36" s="9" t="s">
        <v>168</v>
      </c>
      <c r="G36" s="20" t="s">
        <v>390</v>
      </c>
      <c r="H36" s="9" t="s">
        <v>201</v>
      </c>
      <c r="I36" s="11" t="s">
        <v>56</v>
      </c>
      <c r="J36" s="10" t="s">
        <v>178</v>
      </c>
      <c r="K36" s="5"/>
    </row>
    <row r="37" spans="1:11" ht="15" thickBot="1" x14ac:dyDescent="0.3">
      <c r="A37" s="5"/>
      <c r="B37" s="17" t="s">
        <v>393</v>
      </c>
      <c r="C37" s="9" t="s">
        <v>462</v>
      </c>
      <c r="D37" s="9" t="s">
        <v>160</v>
      </c>
      <c r="E37" s="11" t="s">
        <v>202</v>
      </c>
      <c r="F37" s="9" t="s">
        <v>168</v>
      </c>
      <c r="G37" s="11" t="s">
        <v>169</v>
      </c>
      <c r="H37" s="9" t="s">
        <v>463</v>
      </c>
      <c r="I37" s="11" t="s">
        <v>12</v>
      </c>
      <c r="J37" s="10" t="s">
        <v>203</v>
      </c>
      <c r="K37" s="5"/>
    </row>
    <row r="38" spans="1:11" ht="15" thickBot="1" x14ac:dyDescent="0.3">
      <c r="A38" s="5"/>
      <c r="B38" s="17" t="s">
        <v>393</v>
      </c>
      <c r="C38" s="9" t="s">
        <v>464</v>
      </c>
      <c r="D38" s="9" t="s">
        <v>160</v>
      </c>
      <c r="E38" s="11" t="s">
        <v>202</v>
      </c>
      <c r="F38" s="9" t="s">
        <v>168</v>
      </c>
      <c r="G38" s="20" t="s">
        <v>169</v>
      </c>
      <c r="H38" s="9" t="s">
        <v>465</v>
      </c>
      <c r="I38" s="11" t="s">
        <v>12</v>
      </c>
      <c r="J38" s="10" t="s">
        <v>203</v>
      </c>
      <c r="K38" s="5"/>
    </row>
    <row r="39" spans="1:11" ht="15" thickBot="1" x14ac:dyDescent="0.3">
      <c r="A39" s="5"/>
      <c r="B39" s="17" t="s">
        <v>393</v>
      </c>
      <c r="C39" s="9" t="s">
        <v>369</v>
      </c>
      <c r="D39" s="9" t="s">
        <v>160</v>
      </c>
      <c r="E39" s="20" t="s">
        <v>370</v>
      </c>
      <c r="F39" s="9" t="s">
        <v>168</v>
      </c>
      <c r="G39" s="11" t="s">
        <v>371</v>
      </c>
      <c r="H39" s="9" t="s">
        <v>466</v>
      </c>
      <c r="I39" s="11" t="s">
        <v>12</v>
      </c>
      <c r="J39" s="10" t="s">
        <v>372</v>
      </c>
      <c r="K39" s="5"/>
    </row>
    <row r="40" spans="1:11" ht="29.25" thickBot="1" x14ac:dyDescent="0.3">
      <c r="A40" s="5"/>
      <c r="B40" s="17" t="s">
        <v>393</v>
      </c>
      <c r="C40" s="9" t="s">
        <v>204</v>
      </c>
      <c r="D40" s="9" t="s">
        <v>160</v>
      </c>
      <c r="E40" s="11" t="s">
        <v>199</v>
      </c>
      <c r="F40" s="9" t="s">
        <v>205</v>
      </c>
      <c r="G40" s="11" t="s">
        <v>94</v>
      </c>
      <c r="H40" s="9" t="s">
        <v>206</v>
      </c>
      <c r="I40" s="11" t="s">
        <v>56</v>
      </c>
      <c r="J40" s="10" t="s">
        <v>207</v>
      </c>
      <c r="K40" s="5"/>
    </row>
    <row r="41" spans="1:11" ht="15" thickBot="1" x14ac:dyDescent="0.3">
      <c r="A41" s="5"/>
      <c r="B41" s="17" t="s">
        <v>393</v>
      </c>
      <c r="C41" s="9" t="s">
        <v>407</v>
      </c>
      <c r="D41" s="9" t="s">
        <v>160</v>
      </c>
      <c r="E41" s="11" t="s">
        <v>167</v>
      </c>
      <c r="F41" s="9" t="s">
        <v>168</v>
      </c>
      <c r="G41" s="11" t="s">
        <v>169</v>
      </c>
      <c r="H41" s="9" t="s">
        <v>408</v>
      </c>
      <c r="I41" s="11" t="s">
        <v>12</v>
      </c>
      <c r="J41" s="10" t="s">
        <v>178</v>
      </c>
      <c r="K41" s="5"/>
    </row>
    <row r="42" spans="1:11" ht="15" thickBot="1" x14ac:dyDescent="0.3">
      <c r="A42" s="5"/>
      <c r="B42" s="17" t="s">
        <v>393</v>
      </c>
      <c r="C42" s="9" t="s">
        <v>396</v>
      </c>
      <c r="D42" s="9" t="s">
        <v>160</v>
      </c>
      <c r="E42" s="11" t="s">
        <v>175</v>
      </c>
      <c r="F42" s="9" t="s">
        <v>168</v>
      </c>
      <c r="G42" s="11" t="s">
        <v>390</v>
      </c>
      <c r="H42" s="9" t="s">
        <v>399</v>
      </c>
      <c r="I42" s="11" t="s">
        <v>56</v>
      </c>
      <c r="J42" s="10" t="s">
        <v>178</v>
      </c>
      <c r="K42" s="5"/>
    </row>
    <row r="43" spans="1:11" ht="15" thickBot="1" x14ac:dyDescent="0.3">
      <c r="A43" s="5"/>
      <c r="B43" s="17" t="s">
        <v>393</v>
      </c>
      <c r="C43" s="9" t="s">
        <v>467</v>
      </c>
      <c r="D43" s="9" t="s">
        <v>160</v>
      </c>
      <c r="E43" s="11" t="s">
        <v>177</v>
      </c>
      <c r="F43" s="9" t="s">
        <v>168</v>
      </c>
      <c r="G43" s="11" t="s">
        <v>390</v>
      </c>
      <c r="H43" s="9" t="s">
        <v>12</v>
      </c>
      <c r="I43" s="11" t="s">
        <v>56</v>
      </c>
      <c r="J43" s="10" t="s">
        <v>178</v>
      </c>
      <c r="K43" s="5"/>
    </row>
    <row r="44" spans="1:11" ht="15" thickBot="1" x14ac:dyDescent="0.3">
      <c r="A44" s="5"/>
      <c r="B44" s="17" t="s">
        <v>393</v>
      </c>
      <c r="C44" s="9" t="s">
        <v>208</v>
      </c>
      <c r="D44" s="9" t="s">
        <v>160</v>
      </c>
      <c r="E44" s="11" t="s">
        <v>175</v>
      </c>
      <c r="F44" s="9" t="s">
        <v>168</v>
      </c>
      <c r="G44" s="11" t="s">
        <v>390</v>
      </c>
      <c r="H44" s="9" t="s">
        <v>468</v>
      </c>
      <c r="I44" s="11" t="s">
        <v>56</v>
      </c>
      <c r="J44" s="10" t="s">
        <v>178</v>
      </c>
      <c r="K44" s="5"/>
    </row>
    <row r="45" spans="1:11" ht="29.25" thickBot="1" x14ac:dyDescent="0.3">
      <c r="A45" s="5"/>
      <c r="B45" s="17" t="s">
        <v>393</v>
      </c>
      <c r="C45" s="9" t="s">
        <v>469</v>
      </c>
      <c r="D45" s="9" t="s">
        <v>160</v>
      </c>
      <c r="E45" s="11" t="s">
        <v>394</v>
      </c>
      <c r="F45" s="9" t="s">
        <v>168</v>
      </c>
      <c r="G45" s="11" t="s">
        <v>169</v>
      </c>
      <c r="H45" s="9" t="s">
        <v>470</v>
      </c>
      <c r="I45" s="11" t="s">
        <v>12</v>
      </c>
      <c r="J45" s="10" t="s">
        <v>219</v>
      </c>
      <c r="K45" s="5"/>
    </row>
    <row r="46" spans="1:11" ht="15" thickBot="1" x14ac:dyDescent="0.3">
      <c r="A46" s="5"/>
      <c r="B46" s="17" t="s">
        <v>393</v>
      </c>
      <c r="C46" s="9" t="s">
        <v>220</v>
      </c>
      <c r="D46" s="9" t="s">
        <v>160</v>
      </c>
      <c r="E46" s="11" t="s">
        <v>177</v>
      </c>
      <c r="F46" s="9" t="s">
        <v>168</v>
      </c>
      <c r="G46" s="11" t="s">
        <v>173</v>
      </c>
      <c r="H46" s="9" t="s">
        <v>471</v>
      </c>
      <c r="I46" s="11" t="s">
        <v>12</v>
      </c>
      <c r="J46" s="10" t="s">
        <v>178</v>
      </c>
      <c r="K46" s="5"/>
    </row>
    <row r="47" spans="1:11" ht="15" thickBot="1" x14ac:dyDescent="0.3">
      <c r="A47" s="5"/>
      <c r="B47" s="17" t="s">
        <v>393</v>
      </c>
      <c r="C47" s="9" t="s">
        <v>377</v>
      </c>
      <c r="D47" s="9" t="s">
        <v>160</v>
      </c>
      <c r="E47" s="11" t="s">
        <v>378</v>
      </c>
      <c r="F47" s="9" t="s">
        <v>168</v>
      </c>
      <c r="G47" s="11" t="s">
        <v>379</v>
      </c>
      <c r="H47" s="9" t="s">
        <v>471</v>
      </c>
      <c r="I47" s="11" t="s">
        <v>380</v>
      </c>
      <c r="J47" s="10" t="s">
        <v>372</v>
      </c>
      <c r="K47" s="5"/>
    </row>
    <row r="48" spans="1:11" ht="29.25" thickBot="1" x14ac:dyDescent="0.3">
      <c r="A48" s="5"/>
      <c r="B48" s="17" t="s">
        <v>393</v>
      </c>
      <c r="C48" s="9" t="s">
        <v>222</v>
      </c>
      <c r="D48" s="9" t="s">
        <v>160</v>
      </c>
      <c r="E48" s="11" t="s">
        <v>161</v>
      </c>
      <c r="F48" s="9" t="s">
        <v>168</v>
      </c>
      <c r="G48" s="11" t="s">
        <v>223</v>
      </c>
      <c r="H48" s="9" t="s">
        <v>401</v>
      </c>
      <c r="I48" s="11" t="s">
        <v>12</v>
      </c>
      <c r="J48" s="10" t="s">
        <v>395</v>
      </c>
      <c r="K48" s="5"/>
    </row>
    <row r="49" spans="1:11" ht="15" thickBot="1" x14ac:dyDescent="0.3">
      <c r="A49" s="5"/>
      <c r="B49" s="17" t="s">
        <v>393</v>
      </c>
      <c r="C49" s="9" t="s">
        <v>411</v>
      </c>
      <c r="D49" s="9" t="s">
        <v>160</v>
      </c>
      <c r="E49" s="11" t="s">
        <v>161</v>
      </c>
      <c r="F49" s="9" t="s">
        <v>168</v>
      </c>
      <c r="G49" s="11" t="s">
        <v>221</v>
      </c>
      <c r="H49" s="9" t="s">
        <v>412</v>
      </c>
      <c r="I49" s="11" t="s">
        <v>12</v>
      </c>
      <c r="J49" s="10" t="s">
        <v>178</v>
      </c>
      <c r="K49" s="5"/>
    </row>
    <row r="50" spans="1:11" x14ac:dyDescent="0.25">
      <c r="A50" s="5"/>
      <c r="B50" s="5"/>
      <c r="C50" s="5"/>
      <c r="D50" s="5"/>
      <c r="E50" s="7"/>
      <c r="F50" s="5"/>
      <c r="G50" s="7"/>
      <c r="H50" s="5"/>
      <c r="I50" s="7"/>
      <c r="J50" s="6"/>
      <c r="K50" s="5"/>
    </row>
  </sheetData>
  <autoFilter ref="B3:J3">
    <sortState ref="B4:J49">
      <sortCondition ref="C3"/>
    </sortState>
  </autoFilter>
  <mergeCells count="1">
    <mergeCell ref="B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464A"/>
  </sheetPr>
  <dimension ref="A1:L45"/>
  <sheetViews>
    <sheetView topLeftCell="A10" zoomScale="80" zoomScaleNormal="80" workbookViewId="0">
      <selection activeCell="D13" sqref="D13"/>
    </sheetView>
  </sheetViews>
  <sheetFormatPr defaultColWidth="0" defaultRowHeight="14.25" zeroHeight="1" x14ac:dyDescent="0.25"/>
  <cols>
    <col min="1" max="1" width="9.140625" style="37" customWidth="1"/>
    <col min="2" max="2" width="19.5703125" style="31" bestFit="1" customWidth="1"/>
    <col min="3" max="3" width="52.140625" style="31" bestFit="1" customWidth="1"/>
    <col min="4" max="4" width="48.7109375" style="31" bestFit="1" customWidth="1"/>
    <col min="5" max="5" width="84.28515625" style="31" bestFit="1" customWidth="1"/>
    <col min="6" max="6" width="75.28515625" style="31" bestFit="1" customWidth="1"/>
    <col min="7" max="7" width="30" style="31" bestFit="1" customWidth="1"/>
    <col min="8" max="8" width="25" style="31" bestFit="1" customWidth="1"/>
    <col min="9" max="9" width="29.28515625" style="31" bestFit="1" customWidth="1"/>
    <col min="10" max="10" width="64.85546875" style="31" bestFit="1" customWidth="1"/>
    <col min="11" max="11" width="255.7109375" style="38" bestFit="1" customWidth="1"/>
    <col min="12" max="12" width="9.140625" style="31" customWidth="1"/>
    <col min="13" max="16384" width="9.140625" style="31" hidden="1"/>
  </cols>
  <sheetData>
    <row r="1" spans="1:12" ht="23.25" x14ac:dyDescent="0.25">
      <c r="A1" s="28"/>
      <c r="B1" s="108" t="s">
        <v>477</v>
      </c>
      <c r="C1" s="108"/>
      <c r="D1" s="29"/>
      <c r="E1" s="29"/>
      <c r="F1" s="29"/>
      <c r="G1" s="29"/>
      <c r="H1" s="29"/>
      <c r="I1" s="29"/>
      <c r="J1" s="29"/>
      <c r="K1" s="30"/>
      <c r="L1" s="29"/>
    </row>
    <row r="2" spans="1:12" ht="15" thickBot="1" x14ac:dyDescent="0.3">
      <c r="A2" s="28"/>
      <c r="B2" s="29"/>
      <c r="C2" s="29"/>
      <c r="D2" s="29"/>
      <c r="E2" s="29"/>
      <c r="F2" s="29"/>
      <c r="G2" s="29"/>
      <c r="H2" s="29"/>
      <c r="I2" s="29"/>
      <c r="J2" s="29"/>
      <c r="K2" s="30"/>
      <c r="L2" s="29"/>
    </row>
    <row r="3" spans="1:12" ht="15.75" thickBot="1" x14ac:dyDescent="0.3">
      <c r="A3" s="28"/>
      <c r="B3" s="14" t="s">
        <v>382</v>
      </c>
      <c r="C3" s="14" t="s">
        <v>383</v>
      </c>
      <c r="D3" s="16" t="s">
        <v>1</v>
      </c>
      <c r="E3" s="16" t="s">
        <v>2</v>
      </c>
      <c r="F3" s="16" t="s">
        <v>3</v>
      </c>
      <c r="G3" s="16" t="s">
        <v>4</v>
      </c>
      <c r="H3" s="16" t="s">
        <v>5</v>
      </c>
      <c r="I3" s="16" t="s">
        <v>381</v>
      </c>
      <c r="J3" s="16" t="s">
        <v>422</v>
      </c>
      <c r="K3" s="15" t="s">
        <v>6</v>
      </c>
      <c r="L3" s="29"/>
    </row>
    <row r="4" spans="1:12" ht="15" thickBot="1" x14ac:dyDescent="0.3">
      <c r="A4" s="28"/>
      <c r="B4" s="100" t="s">
        <v>438</v>
      </c>
      <c r="C4" s="24" t="s">
        <v>98</v>
      </c>
      <c r="D4" s="32" t="s">
        <v>99</v>
      </c>
      <c r="E4" s="32" t="s">
        <v>100</v>
      </c>
      <c r="F4" s="32" t="s">
        <v>17</v>
      </c>
      <c r="G4" s="32" t="s">
        <v>52</v>
      </c>
      <c r="H4" s="32" t="s">
        <v>12</v>
      </c>
      <c r="I4" s="32" t="s">
        <v>48</v>
      </c>
      <c r="J4" s="32" t="s">
        <v>428</v>
      </c>
      <c r="K4" s="33" t="s">
        <v>74</v>
      </c>
      <c r="L4" s="29"/>
    </row>
    <row r="5" spans="1:12" ht="15" thickBot="1" x14ac:dyDescent="0.3">
      <c r="A5" s="28"/>
      <c r="B5" s="100" t="s">
        <v>438</v>
      </c>
      <c r="C5" s="24" t="s">
        <v>350</v>
      </c>
      <c r="D5" s="32" t="s">
        <v>46</v>
      </c>
      <c r="E5" s="32" t="s">
        <v>55</v>
      </c>
      <c r="F5" s="32" t="s">
        <v>351</v>
      </c>
      <c r="G5" s="32" t="s">
        <v>56</v>
      </c>
      <c r="H5" s="32" t="s">
        <v>12</v>
      </c>
      <c r="I5" s="32" t="s">
        <v>48</v>
      </c>
      <c r="J5" s="32" t="s">
        <v>424</v>
      </c>
      <c r="K5" s="33" t="s">
        <v>352</v>
      </c>
      <c r="L5" s="29"/>
    </row>
    <row r="6" spans="1:12" ht="15" thickBot="1" x14ac:dyDescent="0.3">
      <c r="A6" s="28"/>
      <c r="B6" s="100" t="s">
        <v>438</v>
      </c>
      <c r="C6" s="24" t="s">
        <v>77</v>
      </c>
      <c r="D6" s="32" t="s">
        <v>46</v>
      </c>
      <c r="E6" s="32" t="s">
        <v>78</v>
      </c>
      <c r="F6" s="32" t="s">
        <v>17</v>
      </c>
      <c r="G6" s="32" t="s">
        <v>79</v>
      </c>
      <c r="H6" s="32" t="s">
        <v>12</v>
      </c>
      <c r="I6" s="32" t="s">
        <v>48</v>
      </c>
      <c r="J6" s="32" t="s">
        <v>427</v>
      </c>
      <c r="K6" s="33" t="s">
        <v>80</v>
      </c>
      <c r="L6" s="29"/>
    </row>
    <row r="7" spans="1:12" ht="15" thickBot="1" x14ac:dyDescent="0.3">
      <c r="A7" s="28"/>
      <c r="B7" s="100" t="s">
        <v>438</v>
      </c>
      <c r="C7" s="24" t="s">
        <v>116</v>
      </c>
      <c r="D7" s="32" t="s">
        <v>99</v>
      </c>
      <c r="E7" s="32" t="s">
        <v>117</v>
      </c>
      <c r="F7" s="32" t="s">
        <v>17</v>
      </c>
      <c r="G7" s="32" t="s">
        <v>118</v>
      </c>
      <c r="H7" s="32" t="s">
        <v>12</v>
      </c>
      <c r="I7" s="32" t="s">
        <v>96</v>
      </c>
      <c r="J7" s="32" t="s">
        <v>431</v>
      </c>
      <c r="K7" s="33" t="s">
        <v>109</v>
      </c>
      <c r="L7" s="29"/>
    </row>
    <row r="8" spans="1:12" ht="15" thickBot="1" x14ac:dyDescent="0.3">
      <c r="A8" s="28"/>
      <c r="B8" s="100" t="s">
        <v>438</v>
      </c>
      <c r="C8" s="24" t="s">
        <v>103</v>
      </c>
      <c r="D8" s="32" t="s">
        <v>99</v>
      </c>
      <c r="E8" s="32" t="s">
        <v>104</v>
      </c>
      <c r="F8" s="32" t="s">
        <v>17</v>
      </c>
      <c r="G8" s="32" t="s">
        <v>52</v>
      </c>
      <c r="H8" s="32" t="s">
        <v>12</v>
      </c>
      <c r="I8" s="32" t="s">
        <v>105</v>
      </c>
      <c r="J8" s="32" t="s">
        <v>433</v>
      </c>
      <c r="K8" s="33" t="s">
        <v>53</v>
      </c>
      <c r="L8" s="29"/>
    </row>
    <row r="9" spans="1:12" ht="15" thickBot="1" x14ac:dyDescent="0.3">
      <c r="A9" s="28"/>
      <c r="B9" s="100" t="s">
        <v>438</v>
      </c>
      <c r="C9" s="24" t="s">
        <v>151</v>
      </c>
      <c r="D9" s="32" t="s">
        <v>139</v>
      </c>
      <c r="E9" s="32" t="s">
        <v>152</v>
      </c>
      <c r="F9" s="32" t="s">
        <v>17</v>
      </c>
      <c r="G9" s="32" t="s">
        <v>153</v>
      </c>
      <c r="H9" s="32" t="s">
        <v>12</v>
      </c>
      <c r="I9" s="32" t="s">
        <v>24</v>
      </c>
      <c r="J9" s="32" t="s">
        <v>433</v>
      </c>
      <c r="K9" s="33" t="s">
        <v>135</v>
      </c>
      <c r="L9" s="29"/>
    </row>
    <row r="10" spans="1:12" ht="15" thickBot="1" x14ac:dyDescent="0.3">
      <c r="A10" s="28"/>
      <c r="B10" s="100" t="s">
        <v>438</v>
      </c>
      <c r="C10" s="24" t="s">
        <v>150</v>
      </c>
      <c r="D10" s="32" t="s">
        <v>50</v>
      </c>
      <c r="E10" s="32" t="s">
        <v>147</v>
      </c>
      <c r="F10" s="32" t="s">
        <v>17</v>
      </c>
      <c r="G10" s="32" t="s">
        <v>52</v>
      </c>
      <c r="H10" s="32" t="s">
        <v>12</v>
      </c>
      <c r="I10" s="32" t="s">
        <v>105</v>
      </c>
      <c r="J10" s="32" t="s">
        <v>433</v>
      </c>
      <c r="K10" s="33" t="s">
        <v>53</v>
      </c>
      <c r="L10" s="29"/>
    </row>
    <row r="11" spans="1:12" ht="15" thickBot="1" x14ac:dyDescent="0.3">
      <c r="A11" s="28"/>
      <c r="B11" s="100" t="s">
        <v>438</v>
      </c>
      <c r="C11" s="25" t="s">
        <v>419</v>
      </c>
      <c r="D11" s="26" t="s">
        <v>46</v>
      </c>
      <c r="E11" s="26" t="s">
        <v>416</v>
      </c>
      <c r="F11" s="26" t="s">
        <v>417</v>
      </c>
      <c r="G11" s="26" t="s">
        <v>418</v>
      </c>
      <c r="H11" s="26" t="s">
        <v>12</v>
      </c>
      <c r="I11" s="26" t="s">
        <v>418</v>
      </c>
      <c r="J11" s="26" t="s">
        <v>433</v>
      </c>
      <c r="K11" s="27" t="s">
        <v>53</v>
      </c>
      <c r="L11" s="29"/>
    </row>
    <row r="12" spans="1:12" ht="15" thickBot="1" x14ac:dyDescent="0.3">
      <c r="A12" s="28"/>
      <c r="B12" s="100" t="s">
        <v>438</v>
      </c>
      <c r="C12" s="24" t="s">
        <v>110</v>
      </c>
      <c r="D12" s="32" t="s">
        <v>99</v>
      </c>
      <c r="E12" s="32" t="s">
        <v>111</v>
      </c>
      <c r="F12" s="32" t="s">
        <v>17</v>
      </c>
      <c r="G12" s="32" t="s">
        <v>52</v>
      </c>
      <c r="H12" s="32" t="s">
        <v>12</v>
      </c>
      <c r="I12" s="32" t="s">
        <v>48</v>
      </c>
      <c r="J12" s="32" t="s">
        <v>430</v>
      </c>
      <c r="K12" s="33" t="s">
        <v>53</v>
      </c>
      <c r="L12" s="29"/>
    </row>
    <row r="13" spans="1:12" ht="15" thickBot="1" x14ac:dyDescent="0.3">
      <c r="A13" s="28"/>
      <c r="B13" s="100" t="s">
        <v>438</v>
      </c>
      <c r="C13" s="24" t="s">
        <v>72</v>
      </c>
      <c r="D13" s="32" t="s">
        <v>46</v>
      </c>
      <c r="E13" s="32" t="s">
        <v>73</v>
      </c>
      <c r="F13" s="32" t="s">
        <v>17</v>
      </c>
      <c r="G13" s="32" t="s">
        <v>56</v>
      </c>
      <c r="H13" s="32" t="s">
        <v>12</v>
      </c>
      <c r="I13" s="32" t="s">
        <v>48</v>
      </c>
      <c r="J13" s="32" t="s">
        <v>431</v>
      </c>
      <c r="K13" s="33" t="s">
        <v>74</v>
      </c>
      <c r="L13" s="29"/>
    </row>
    <row r="14" spans="1:12" ht="15.75" customHeight="1" thickBot="1" x14ac:dyDescent="0.3">
      <c r="A14" s="28"/>
      <c r="B14" s="100" t="s">
        <v>438</v>
      </c>
      <c r="C14" s="24" t="s">
        <v>157</v>
      </c>
      <c r="D14" s="32" t="s">
        <v>139</v>
      </c>
      <c r="E14" s="32" t="s">
        <v>152</v>
      </c>
      <c r="F14" s="32" t="s">
        <v>158</v>
      </c>
      <c r="G14" s="32" t="s">
        <v>155</v>
      </c>
      <c r="H14" s="32" t="s">
        <v>12</v>
      </c>
      <c r="I14" s="32" t="s">
        <v>105</v>
      </c>
      <c r="J14" s="32" t="s">
        <v>433</v>
      </c>
      <c r="K14" s="33" t="s">
        <v>135</v>
      </c>
      <c r="L14" s="29"/>
    </row>
    <row r="15" spans="1:12" ht="29.25" thickBot="1" x14ac:dyDescent="0.3">
      <c r="A15" s="28"/>
      <c r="B15" s="100" t="s">
        <v>438</v>
      </c>
      <c r="C15" s="24" t="s">
        <v>64</v>
      </c>
      <c r="D15" s="32" t="s">
        <v>46</v>
      </c>
      <c r="E15" s="32" t="s">
        <v>65</v>
      </c>
      <c r="F15" s="32" t="s">
        <v>17</v>
      </c>
      <c r="G15" s="32" t="s">
        <v>66</v>
      </c>
      <c r="H15" s="32" t="s">
        <v>12</v>
      </c>
      <c r="I15" s="32" t="s">
        <v>48</v>
      </c>
      <c r="J15" s="32" t="s">
        <v>425</v>
      </c>
      <c r="K15" s="34" t="s">
        <v>415</v>
      </c>
      <c r="L15" s="29"/>
    </row>
    <row r="16" spans="1:12" ht="15" thickBot="1" x14ac:dyDescent="0.3">
      <c r="A16" s="28"/>
      <c r="B16" s="100" t="s">
        <v>438</v>
      </c>
      <c r="C16" s="24" t="s">
        <v>101</v>
      </c>
      <c r="D16" s="32" t="s">
        <v>102</v>
      </c>
      <c r="E16" s="32" t="s">
        <v>100</v>
      </c>
      <c r="F16" s="32" t="s">
        <v>17</v>
      </c>
      <c r="G16" s="32" t="s">
        <v>52</v>
      </c>
      <c r="H16" s="32" t="s">
        <v>12</v>
      </c>
      <c r="I16" s="32" t="s">
        <v>96</v>
      </c>
      <c r="J16" s="32" t="s">
        <v>428</v>
      </c>
      <c r="K16" s="33" t="s">
        <v>53</v>
      </c>
      <c r="L16" s="29"/>
    </row>
    <row r="17" spans="1:12" ht="15" thickBot="1" x14ac:dyDescent="0.3">
      <c r="A17" s="28"/>
      <c r="B17" s="100" t="s">
        <v>438</v>
      </c>
      <c r="C17" s="24" t="s">
        <v>154</v>
      </c>
      <c r="D17" s="32" t="s">
        <v>139</v>
      </c>
      <c r="E17" s="32" t="s">
        <v>152</v>
      </c>
      <c r="F17" s="32" t="s">
        <v>17</v>
      </c>
      <c r="G17" s="32" t="s">
        <v>155</v>
      </c>
      <c r="H17" s="32" t="s">
        <v>12</v>
      </c>
      <c r="I17" s="32" t="s">
        <v>24</v>
      </c>
      <c r="J17" s="32" t="s">
        <v>433</v>
      </c>
      <c r="K17" s="33" t="s">
        <v>135</v>
      </c>
      <c r="L17" s="29"/>
    </row>
    <row r="18" spans="1:12" ht="15" thickBot="1" x14ac:dyDescent="0.3">
      <c r="A18" s="28"/>
      <c r="B18" s="100" t="s">
        <v>438</v>
      </c>
      <c r="C18" s="24" t="s">
        <v>159</v>
      </c>
      <c r="D18" s="32" t="s">
        <v>132</v>
      </c>
      <c r="E18" s="32" t="s">
        <v>17</v>
      </c>
      <c r="F18" s="32" t="s">
        <v>17</v>
      </c>
      <c r="G18" s="32" t="s">
        <v>130</v>
      </c>
      <c r="H18" s="32" t="s">
        <v>12</v>
      </c>
      <c r="I18" s="32" t="s">
        <v>12</v>
      </c>
      <c r="J18" s="32" t="s">
        <v>433</v>
      </c>
      <c r="K18" s="33" t="s">
        <v>53</v>
      </c>
      <c r="L18" s="29"/>
    </row>
    <row r="19" spans="1:12" ht="15" thickBot="1" x14ac:dyDescent="0.3">
      <c r="A19" s="28"/>
      <c r="B19" s="100" t="s">
        <v>438</v>
      </c>
      <c r="C19" s="24" t="s">
        <v>45</v>
      </c>
      <c r="D19" s="32" t="s">
        <v>46</v>
      </c>
      <c r="E19" s="32" t="s">
        <v>27</v>
      </c>
      <c r="F19" s="32" t="s">
        <v>17</v>
      </c>
      <c r="G19" s="32" t="s">
        <v>47</v>
      </c>
      <c r="H19" s="32" t="s">
        <v>12</v>
      </c>
      <c r="I19" s="32" t="s">
        <v>48</v>
      </c>
      <c r="J19" s="32" t="s">
        <v>429</v>
      </c>
      <c r="K19" s="33" t="s">
        <v>436</v>
      </c>
      <c r="L19" s="29"/>
    </row>
    <row r="20" spans="1:12" ht="15" thickBot="1" x14ac:dyDescent="0.3">
      <c r="A20" s="28"/>
      <c r="B20" s="100" t="s">
        <v>438</v>
      </c>
      <c r="C20" s="24" t="s">
        <v>113</v>
      </c>
      <c r="D20" s="32" t="s">
        <v>114</v>
      </c>
      <c r="E20" s="32" t="s">
        <v>115</v>
      </c>
      <c r="F20" s="32" t="s">
        <v>17</v>
      </c>
      <c r="G20" s="32" t="s">
        <v>52</v>
      </c>
      <c r="H20" s="32" t="s">
        <v>12</v>
      </c>
      <c r="I20" s="32" t="s">
        <v>48</v>
      </c>
      <c r="J20" s="32" t="s">
        <v>433</v>
      </c>
      <c r="K20" s="33" t="s">
        <v>53</v>
      </c>
      <c r="L20" s="29"/>
    </row>
    <row r="21" spans="1:12" ht="14.25" customHeight="1" thickBot="1" x14ac:dyDescent="0.3">
      <c r="A21" s="28"/>
      <c r="B21" s="100" t="s">
        <v>438</v>
      </c>
      <c r="C21" s="24" t="s">
        <v>106</v>
      </c>
      <c r="D21" s="32" t="s">
        <v>99</v>
      </c>
      <c r="E21" s="32" t="s">
        <v>107</v>
      </c>
      <c r="F21" s="32" t="s">
        <v>17</v>
      </c>
      <c r="G21" s="32" t="s">
        <v>108</v>
      </c>
      <c r="H21" s="32" t="s">
        <v>12</v>
      </c>
      <c r="I21" s="32" t="s">
        <v>12</v>
      </c>
      <c r="J21" s="32" t="s">
        <v>434</v>
      </c>
      <c r="K21" s="33" t="s">
        <v>109</v>
      </c>
      <c r="L21" s="29"/>
    </row>
    <row r="22" spans="1:12" ht="15" thickBot="1" x14ac:dyDescent="0.3">
      <c r="A22" s="28"/>
      <c r="B22" s="100" t="s">
        <v>438</v>
      </c>
      <c r="C22" s="24" t="s">
        <v>138</v>
      </c>
      <c r="D22" s="32" t="s">
        <v>139</v>
      </c>
      <c r="E22" s="32" t="s">
        <v>137</v>
      </c>
      <c r="F22" s="32" t="s">
        <v>17</v>
      </c>
      <c r="G22" s="32" t="s">
        <v>140</v>
      </c>
      <c r="H22" s="32" t="s">
        <v>12</v>
      </c>
      <c r="I22" s="32" t="s">
        <v>48</v>
      </c>
      <c r="J22" s="32" t="s">
        <v>433</v>
      </c>
      <c r="K22" s="33" t="s">
        <v>53</v>
      </c>
      <c r="L22" s="29"/>
    </row>
    <row r="23" spans="1:12" ht="15" thickBot="1" x14ac:dyDescent="0.3">
      <c r="A23" s="28"/>
      <c r="B23" s="100" t="s">
        <v>438</v>
      </c>
      <c r="C23" s="24" t="s">
        <v>125</v>
      </c>
      <c r="D23" s="32" t="s">
        <v>46</v>
      </c>
      <c r="E23" s="32" t="s">
        <v>126</v>
      </c>
      <c r="F23" s="32" t="s">
        <v>17</v>
      </c>
      <c r="G23" s="32" t="s">
        <v>127</v>
      </c>
      <c r="H23" s="32" t="s">
        <v>12</v>
      </c>
      <c r="I23" s="32" t="s">
        <v>105</v>
      </c>
      <c r="J23" s="32" t="s">
        <v>433</v>
      </c>
      <c r="K23" s="33" t="s">
        <v>53</v>
      </c>
      <c r="L23" s="29"/>
    </row>
    <row r="24" spans="1:12" ht="15" thickBot="1" x14ac:dyDescent="0.3">
      <c r="A24" s="28"/>
      <c r="B24" s="100" t="s">
        <v>438</v>
      </c>
      <c r="C24" s="24" t="s">
        <v>112</v>
      </c>
      <c r="D24" s="32" t="s">
        <v>99</v>
      </c>
      <c r="E24" s="32" t="s">
        <v>111</v>
      </c>
      <c r="F24" s="32" t="s">
        <v>17</v>
      </c>
      <c r="G24" s="32" t="s">
        <v>52</v>
      </c>
      <c r="H24" s="32" t="s">
        <v>12</v>
      </c>
      <c r="I24" s="32" t="s">
        <v>48</v>
      </c>
      <c r="J24" s="32" t="s">
        <v>433</v>
      </c>
      <c r="K24" s="33" t="s">
        <v>53</v>
      </c>
      <c r="L24" s="29"/>
    </row>
    <row r="25" spans="1:12" ht="29.25" thickBot="1" x14ac:dyDescent="0.3">
      <c r="A25" s="28"/>
      <c r="B25" s="100" t="s">
        <v>438</v>
      </c>
      <c r="C25" s="24" t="s">
        <v>75</v>
      </c>
      <c r="D25" s="32" t="s">
        <v>54</v>
      </c>
      <c r="E25" s="32" t="s">
        <v>21</v>
      </c>
      <c r="F25" s="32" t="s">
        <v>17</v>
      </c>
      <c r="G25" s="32" t="s">
        <v>76</v>
      </c>
      <c r="H25" s="32" t="s">
        <v>12</v>
      </c>
      <c r="I25" s="32" t="s">
        <v>12</v>
      </c>
      <c r="J25" s="32" t="s">
        <v>431</v>
      </c>
      <c r="K25" s="33" t="s">
        <v>437</v>
      </c>
      <c r="L25" s="29"/>
    </row>
    <row r="26" spans="1:12" ht="15" thickBot="1" x14ac:dyDescent="0.3">
      <c r="A26" s="28"/>
      <c r="B26" s="100" t="s">
        <v>438</v>
      </c>
      <c r="C26" s="24" t="s">
        <v>141</v>
      </c>
      <c r="D26" s="32" t="s">
        <v>50</v>
      </c>
      <c r="E26" s="32" t="s">
        <v>142</v>
      </c>
      <c r="F26" s="32" t="s">
        <v>17</v>
      </c>
      <c r="G26" s="32" t="s">
        <v>143</v>
      </c>
      <c r="H26" s="32" t="s">
        <v>12</v>
      </c>
      <c r="I26" s="32" t="s">
        <v>144</v>
      </c>
      <c r="J26" s="32" t="s">
        <v>433</v>
      </c>
      <c r="K26" s="33" t="s">
        <v>145</v>
      </c>
      <c r="L26" s="29"/>
    </row>
    <row r="27" spans="1:12" ht="15" thickBot="1" x14ac:dyDescent="0.3">
      <c r="A27" s="28"/>
      <c r="B27" s="100" t="s">
        <v>438</v>
      </c>
      <c r="C27" s="24" t="s">
        <v>156</v>
      </c>
      <c r="D27" s="32" t="s">
        <v>139</v>
      </c>
      <c r="E27" s="32" t="s">
        <v>152</v>
      </c>
      <c r="F27" s="32" t="s">
        <v>17</v>
      </c>
      <c r="G27" s="32" t="s">
        <v>155</v>
      </c>
      <c r="H27" s="32" t="s">
        <v>12</v>
      </c>
      <c r="I27" s="32" t="s">
        <v>24</v>
      </c>
      <c r="J27" s="32" t="s">
        <v>433</v>
      </c>
      <c r="K27" s="33" t="s">
        <v>17</v>
      </c>
      <c r="L27" s="29"/>
    </row>
    <row r="28" spans="1:12" ht="15" thickBot="1" x14ac:dyDescent="0.3">
      <c r="A28" s="28"/>
      <c r="B28" s="100" t="s">
        <v>438</v>
      </c>
      <c r="C28" s="24" t="s">
        <v>146</v>
      </c>
      <c r="D28" s="32" t="s">
        <v>50</v>
      </c>
      <c r="E28" s="32" t="s">
        <v>147</v>
      </c>
      <c r="F28" s="32" t="s">
        <v>148</v>
      </c>
      <c r="G28" s="32" t="s">
        <v>149</v>
      </c>
      <c r="H28" s="32" t="s">
        <v>12</v>
      </c>
      <c r="I28" s="32" t="s">
        <v>12</v>
      </c>
      <c r="J28" s="32" t="s">
        <v>433</v>
      </c>
      <c r="K28" s="33" t="s">
        <v>53</v>
      </c>
      <c r="L28" s="29"/>
    </row>
    <row r="29" spans="1:12" ht="15" thickBot="1" x14ac:dyDescent="0.3">
      <c r="A29" s="28"/>
      <c r="B29" s="100" t="s">
        <v>438</v>
      </c>
      <c r="C29" s="24" t="s">
        <v>119</v>
      </c>
      <c r="D29" s="32" t="s">
        <v>46</v>
      </c>
      <c r="E29" s="32" t="s">
        <v>120</v>
      </c>
      <c r="F29" s="32" t="s">
        <v>17</v>
      </c>
      <c r="G29" s="32" t="s">
        <v>52</v>
      </c>
      <c r="H29" s="32" t="s">
        <v>12</v>
      </c>
      <c r="I29" s="32" t="s">
        <v>48</v>
      </c>
      <c r="J29" s="32" t="s">
        <v>423</v>
      </c>
      <c r="K29" s="33" t="s">
        <v>53</v>
      </c>
      <c r="L29" s="29"/>
    </row>
    <row r="30" spans="1:12" ht="15" thickBot="1" x14ac:dyDescent="0.3">
      <c r="A30" s="28"/>
      <c r="B30" s="100" t="s">
        <v>438</v>
      </c>
      <c r="C30" s="24" t="s">
        <v>91</v>
      </c>
      <c r="D30" s="32" t="s">
        <v>46</v>
      </c>
      <c r="E30" s="32" t="s">
        <v>73</v>
      </c>
      <c r="F30" s="32" t="s">
        <v>92</v>
      </c>
      <c r="G30" s="32" t="s">
        <v>93</v>
      </c>
      <c r="H30" s="32" t="s">
        <v>12</v>
      </c>
      <c r="I30" s="32" t="s">
        <v>94</v>
      </c>
      <c r="J30" s="32" t="s">
        <v>431</v>
      </c>
      <c r="K30" s="33" t="s">
        <v>53</v>
      </c>
      <c r="L30" s="29"/>
    </row>
    <row r="31" spans="1:12" ht="15" thickBot="1" x14ac:dyDescent="0.3">
      <c r="A31" s="28"/>
      <c r="B31" s="100" t="s">
        <v>438</v>
      </c>
      <c r="C31" s="24" t="s">
        <v>122</v>
      </c>
      <c r="D31" s="32" t="s">
        <v>50</v>
      </c>
      <c r="E31" s="32" t="s">
        <v>123</v>
      </c>
      <c r="F31" s="32" t="s">
        <v>17</v>
      </c>
      <c r="G31" s="32" t="s">
        <v>52</v>
      </c>
      <c r="H31" s="32" t="s">
        <v>12</v>
      </c>
      <c r="I31" s="32" t="s">
        <v>105</v>
      </c>
      <c r="J31" s="32" t="s">
        <v>433</v>
      </c>
      <c r="K31" s="33" t="s">
        <v>124</v>
      </c>
      <c r="L31" s="29"/>
    </row>
    <row r="32" spans="1:12" ht="15" thickBot="1" x14ac:dyDescent="0.3">
      <c r="A32" s="28"/>
      <c r="B32" s="100" t="s">
        <v>438</v>
      </c>
      <c r="C32" s="24" t="s">
        <v>121</v>
      </c>
      <c r="D32" s="32" t="s">
        <v>46</v>
      </c>
      <c r="E32" s="32" t="s">
        <v>120</v>
      </c>
      <c r="F32" s="32" t="s">
        <v>17</v>
      </c>
      <c r="G32" s="32" t="s">
        <v>52</v>
      </c>
      <c r="H32" s="32" t="s">
        <v>12</v>
      </c>
      <c r="I32" s="32" t="s">
        <v>48</v>
      </c>
      <c r="J32" s="32" t="s">
        <v>431</v>
      </c>
      <c r="K32" s="33" t="s">
        <v>53</v>
      </c>
      <c r="L32" s="29"/>
    </row>
    <row r="33" spans="1:12" ht="15" thickBot="1" x14ac:dyDescent="0.3">
      <c r="A33" s="28"/>
      <c r="B33" s="100" t="s">
        <v>438</v>
      </c>
      <c r="C33" s="24" t="s">
        <v>332</v>
      </c>
      <c r="D33" s="32" t="s">
        <v>46</v>
      </c>
      <c r="E33" s="32" t="s">
        <v>55</v>
      </c>
      <c r="F33" s="32" t="s">
        <v>17</v>
      </c>
      <c r="G33" s="32" t="s">
        <v>48</v>
      </c>
      <c r="H33" s="32" t="s">
        <v>12</v>
      </c>
      <c r="I33" s="32" t="s">
        <v>48</v>
      </c>
      <c r="J33" s="32" t="s">
        <v>433</v>
      </c>
      <c r="K33" s="33" t="s">
        <v>333</v>
      </c>
      <c r="L33" s="29"/>
    </row>
    <row r="34" spans="1:12" ht="15" thickBot="1" x14ac:dyDescent="0.3">
      <c r="A34" s="28"/>
      <c r="B34" s="100" t="s">
        <v>438</v>
      </c>
      <c r="C34" s="24" t="s">
        <v>90</v>
      </c>
      <c r="D34" s="32" t="s">
        <v>46</v>
      </c>
      <c r="E34" s="32" t="s">
        <v>68</v>
      </c>
      <c r="F34" s="32" t="s">
        <v>17</v>
      </c>
      <c r="G34" s="32" t="s">
        <v>56</v>
      </c>
      <c r="H34" s="32" t="s">
        <v>12</v>
      </c>
      <c r="I34" s="32" t="s">
        <v>48</v>
      </c>
      <c r="J34" s="32" t="s">
        <v>423</v>
      </c>
      <c r="K34" s="33" t="s">
        <v>414</v>
      </c>
      <c r="L34" s="29"/>
    </row>
    <row r="35" spans="1:12" ht="15" thickBot="1" x14ac:dyDescent="0.3">
      <c r="A35" s="28"/>
      <c r="B35" s="100" t="s">
        <v>438</v>
      </c>
      <c r="C35" s="24" t="s">
        <v>347</v>
      </c>
      <c r="D35" s="32" t="s">
        <v>46</v>
      </c>
      <c r="E35" s="32" t="s">
        <v>348</v>
      </c>
      <c r="F35" s="32" t="s">
        <v>17</v>
      </c>
      <c r="G35" s="32" t="s">
        <v>349</v>
      </c>
      <c r="H35" s="32" t="s">
        <v>12</v>
      </c>
      <c r="I35" s="32" t="s">
        <v>12</v>
      </c>
      <c r="J35" s="32" t="s">
        <v>424</v>
      </c>
      <c r="K35" s="33" t="s">
        <v>17</v>
      </c>
      <c r="L35" s="29"/>
    </row>
    <row r="36" spans="1:12" ht="15" thickBot="1" x14ac:dyDescent="0.3">
      <c r="A36" s="28"/>
      <c r="B36" s="100" t="s">
        <v>438</v>
      </c>
      <c r="C36" s="24" t="s">
        <v>95</v>
      </c>
      <c r="D36" s="32" t="s">
        <v>46</v>
      </c>
      <c r="E36" s="32" t="s">
        <v>78</v>
      </c>
      <c r="F36" s="32" t="s">
        <v>17</v>
      </c>
      <c r="G36" s="32" t="s">
        <v>52</v>
      </c>
      <c r="H36" s="32" t="s">
        <v>12</v>
      </c>
      <c r="I36" s="32" t="s">
        <v>96</v>
      </c>
      <c r="J36" s="32" t="s">
        <v>431</v>
      </c>
      <c r="K36" s="33" t="s">
        <v>97</v>
      </c>
      <c r="L36" s="29"/>
    </row>
    <row r="37" spans="1:12" ht="15" thickBot="1" x14ac:dyDescent="0.3">
      <c r="A37" s="28"/>
      <c r="B37" s="100" t="s">
        <v>438</v>
      </c>
      <c r="C37" s="24" t="s">
        <v>133</v>
      </c>
      <c r="D37" s="32" t="s">
        <v>50</v>
      </c>
      <c r="E37" s="32" t="s">
        <v>51</v>
      </c>
      <c r="F37" s="32" t="s">
        <v>17</v>
      </c>
      <c r="G37" s="32" t="s">
        <v>134</v>
      </c>
      <c r="H37" s="32" t="s">
        <v>12</v>
      </c>
      <c r="I37" s="32" t="s">
        <v>48</v>
      </c>
      <c r="J37" s="32" t="s">
        <v>433</v>
      </c>
      <c r="K37" s="33" t="s">
        <v>135</v>
      </c>
      <c r="L37" s="29"/>
    </row>
    <row r="38" spans="1:12" ht="15" thickBot="1" x14ac:dyDescent="0.3">
      <c r="A38" s="28"/>
      <c r="B38" s="100" t="s">
        <v>438</v>
      </c>
      <c r="C38" s="24" t="s">
        <v>67</v>
      </c>
      <c r="D38" s="32" t="s">
        <v>46</v>
      </c>
      <c r="E38" s="32" t="s">
        <v>68</v>
      </c>
      <c r="F38" s="32" t="s">
        <v>69</v>
      </c>
      <c r="G38" s="32" t="s">
        <v>70</v>
      </c>
      <c r="H38" s="32" t="s">
        <v>12</v>
      </c>
      <c r="I38" s="32" t="s">
        <v>48</v>
      </c>
      <c r="J38" s="32" t="s">
        <v>426</v>
      </c>
      <c r="K38" s="33" t="s">
        <v>71</v>
      </c>
      <c r="L38" s="29"/>
    </row>
    <row r="39" spans="1:12" ht="15" thickBot="1" x14ac:dyDescent="0.3">
      <c r="A39" s="28"/>
      <c r="B39" s="100" t="s">
        <v>438</v>
      </c>
      <c r="C39" s="24" t="s">
        <v>49</v>
      </c>
      <c r="D39" s="32" t="s">
        <v>50</v>
      </c>
      <c r="E39" s="32" t="s">
        <v>51</v>
      </c>
      <c r="F39" s="32" t="s">
        <v>17</v>
      </c>
      <c r="G39" s="32" t="s">
        <v>52</v>
      </c>
      <c r="H39" s="32" t="s">
        <v>12</v>
      </c>
      <c r="I39" s="32" t="s">
        <v>12</v>
      </c>
      <c r="J39" s="32" t="s">
        <v>432</v>
      </c>
      <c r="K39" s="33" t="s">
        <v>53</v>
      </c>
      <c r="L39" s="29"/>
    </row>
    <row r="40" spans="1:12" ht="29.25" thickBot="1" x14ac:dyDescent="0.3">
      <c r="A40" s="28"/>
      <c r="B40" s="100" t="s">
        <v>438</v>
      </c>
      <c r="C40" s="25" t="s">
        <v>420</v>
      </c>
      <c r="D40" s="26" t="s">
        <v>46</v>
      </c>
      <c r="E40" s="26" t="s">
        <v>68</v>
      </c>
      <c r="F40" s="26" t="s">
        <v>17</v>
      </c>
      <c r="G40" s="26" t="s">
        <v>105</v>
      </c>
      <c r="H40" s="26" t="s">
        <v>12</v>
      </c>
      <c r="I40" s="26" t="s">
        <v>105</v>
      </c>
      <c r="J40" s="26" t="s">
        <v>426</v>
      </c>
      <c r="K40" s="27" t="s">
        <v>421</v>
      </c>
      <c r="L40" s="29"/>
    </row>
    <row r="41" spans="1:12" ht="15" thickBot="1" x14ac:dyDescent="0.3">
      <c r="A41" s="28"/>
      <c r="B41" s="100" t="s">
        <v>438</v>
      </c>
      <c r="C41" s="24" t="s">
        <v>131</v>
      </c>
      <c r="D41" s="32" t="s">
        <v>132</v>
      </c>
      <c r="E41" s="32" t="s">
        <v>17</v>
      </c>
      <c r="F41" s="32" t="s">
        <v>17</v>
      </c>
      <c r="G41" s="32" t="s">
        <v>130</v>
      </c>
      <c r="H41" s="32" t="s">
        <v>12</v>
      </c>
      <c r="I41" s="32" t="s">
        <v>105</v>
      </c>
      <c r="J41" s="32" t="s">
        <v>433</v>
      </c>
      <c r="K41" s="33" t="s">
        <v>53</v>
      </c>
      <c r="L41" s="29"/>
    </row>
    <row r="42" spans="1:12" ht="15" thickBot="1" x14ac:dyDescent="0.3">
      <c r="A42" s="28"/>
      <c r="B42" s="100" t="s">
        <v>438</v>
      </c>
      <c r="C42" s="24" t="s">
        <v>85</v>
      </c>
      <c r="D42" s="32" t="s">
        <v>86</v>
      </c>
      <c r="E42" s="32" t="s">
        <v>82</v>
      </c>
      <c r="F42" s="32" t="s">
        <v>87</v>
      </c>
      <c r="G42" s="32" t="s">
        <v>88</v>
      </c>
      <c r="H42" s="32" t="s">
        <v>12</v>
      </c>
      <c r="I42" s="32" t="s">
        <v>24</v>
      </c>
      <c r="J42" s="32" t="s">
        <v>431</v>
      </c>
      <c r="K42" s="33" t="s">
        <v>89</v>
      </c>
      <c r="L42" s="29"/>
    </row>
    <row r="43" spans="1:12" s="36" customFormat="1" ht="15" thickBot="1" x14ac:dyDescent="0.3">
      <c r="A43" s="28"/>
      <c r="B43" s="100" t="s">
        <v>438</v>
      </c>
      <c r="C43" s="24" t="s">
        <v>128</v>
      </c>
      <c r="D43" s="32" t="s">
        <v>50</v>
      </c>
      <c r="E43" s="32" t="s">
        <v>129</v>
      </c>
      <c r="F43" s="32" t="s">
        <v>17</v>
      </c>
      <c r="G43" s="32" t="s">
        <v>130</v>
      </c>
      <c r="H43" s="32" t="s">
        <v>12</v>
      </c>
      <c r="I43" s="32" t="s">
        <v>105</v>
      </c>
      <c r="J43" s="32" t="s">
        <v>433</v>
      </c>
      <c r="K43" s="33" t="s">
        <v>53</v>
      </c>
      <c r="L43" s="35"/>
    </row>
    <row r="44" spans="1:12" s="36" customFormat="1" ht="15" thickBot="1" x14ac:dyDescent="0.3">
      <c r="A44" s="28"/>
      <c r="B44" s="100" t="s">
        <v>438</v>
      </c>
      <c r="C44" s="24" t="s">
        <v>136</v>
      </c>
      <c r="D44" s="32" t="s">
        <v>46</v>
      </c>
      <c r="E44" s="32" t="s">
        <v>137</v>
      </c>
      <c r="F44" s="32" t="s">
        <v>17</v>
      </c>
      <c r="G44" s="32" t="s">
        <v>127</v>
      </c>
      <c r="H44" s="32" t="s">
        <v>12</v>
      </c>
      <c r="I44" s="32" t="s">
        <v>96</v>
      </c>
      <c r="J44" s="32" t="s">
        <v>433</v>
      </c>
      <c r="K44" s="33" t="s">
        <v>135</v>
      </c>
      <c r="L44" s="35"/>
    </row>
    <row r="45" spans="1:12" x14ac:dyDescent="0.25">
      <c r="A45" s="28"/>
      <c r="B45" s="29"/>
      <c r="C45" s="29"/>
      <c r="D45" s="29"/>
      <c r="E45" s="29"/>
      <c r="F45" s="29"/>
      <c r="G45" s="29"/>
      <c r="H45" s="29"/>
      <c r="I45" s="29"/>
      <c r="J45" s="29"/>
      <c r="K45" s="30"/>
      <c r="L45" s="29"/>
    </row>
  </sheetData>
  <autoFilter ref="B3:K44">
    <sortState ref="B4:K44">
      <sortCondition ref="C3:C44"/>
    </sortState>
  </autoFilter>
  <mergeCells count="1">
    <mergeCell ref="B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09"/>
  <sheetViews>
    <sheetView topLeftCell="A100" workbookViewId="0">
      <selection activeCell="E16" sqref="E16"/>
    </sheetView>
  </sheetViews>
  <sheetFormatPr defaultRowHeight="15" x14ac:dyDescent="0.25"/>
  <cols>
    <col min="2" max="2" width="14.5703125" customWidth="1"/>
    <col min="3" max="3" width="23.5703125" customWidth="1"/>
    <col min="4" max="4" width="19.140625" customWidth="1"/>
    <col min="5" max="5" width="11.85546875" style="42" customWidth="1"/>
    <col min="6" max="6" width="34.28515625" customWidth="1"/>
    <col min="7" max="7" width="21.28515625" style="42" customWidth="1"/>
    <col min="8" max="8" width="20.85546875" customWidth="1"/>
    <col min="9" max="9" width="36.7109375" style="42" customWidth="1"/>
    <col min="10" max="10" width="11.85546875" customWidth="1"/>
  </cols>
  <sheetData>
    <row r="1" spans="1:11" ht="23.25" x14ac:dyDescent="0.35">
      <c r="A1" s="43"/>
      <c r="B1" s="109" t="s">
        <v>718</v>
      </c>
      <c r="C1" s="109"/>
      <c r="D1" s="109"/>
      <c r="E1" s="109"/>
      <c r="F1" s="43"/>
      <c r="G1" s="44"/>
      <c r="H1" s="43"/>
      <c r="I1" s="44"/>
      <c r="J1" s="43"/>
      <c r="K1" s="43"/>
    </row>
    <row r="2" spans="1:11" ht="15.75" thickBot="1" x14ac:dyDescent="0.3">
      <c r="A2" s="43"/>
      <c r="B2" s="43"/>
      <c r="C2" s="43"/>
      <c r="D2" s="43"/>
      <c r="E2" s="44"/>
      <c r="F2" s="43"/>
      <c r="G2" s="44"/>
      <c r="H2" s="43"/>
      <c r="I2" s="44"/>
      <c r="J2" s="43"/>
      <c r="K2" s="43"/>
    </row>
    <row r="3" spans="1:11" ht="30.75" thickBot="1" x14ac:dyDescent="0.3">
      <c r="A3" s="43"/>
      <c r="B3" s="101" t="s">
        <v>382</v>
      </c>
      <c r="C3" s="101" t="s">
        <v>383</v>
      </c>
      <c r="D3" s="101" t="s">
        <v>1</v>
      </c>
      <c r="E3" s="102" t="s">
        <v>478</v>
      </c>
      <c r="F3" s="101" t="s">
        <v>3</v>
      </c>
      <c r="G3" s="102" t="s">
        <v>4</v>
      </c>
      <c r="H3" s="101" t="s">
        <v>5</v>
      </c>
      <c r="I3" s="102" t="s">
        <v>479</v>
      </c>
      <c r="J3" s="101" t="s">
        <v>6</v>
      </c>
      <c r="K3" s="45"/>
    </row>
    <row r="4" spans="1:11" ht="30.75" thickBot="1" x14ac:dyDescent="0.3">
      <c r="A4" s="43"/>
      <c r="B4" s="103" t="s">
        <v>719</v>
      </c>
      <c r="C4" s="49" t="s">
        <v>670</v>
      </c>
      <c r="D4" s="49" t="s">
        <v>481</v>
      </c>
      <c r="E4" s="50" t="s">
        <v>55</v>
      </c>
      <c r="F4" s="49"/>
      <c r="G4" s="50" t="s">
        <v>94</v>
      </c>
      <c r="H4" s="49" t="s">
        <v>671</v>
      </c>
      <c r="I4" s="50" t="s">
        <v>24</v>
      </c>
      <c r="J4" s="51"/>
      <c r="K4" s="46"/>
    </row>
    <row r="5" spans="1:11" ht="45.75" thickBot="1" x14ac:dyDescent="0.3">
      <c r="A5" s="43"/>
      <c r="B5" s="103" t="s">
        <v>719</v>
      </c>
      <c r="C5" s="52" t="s">
        <v>480</v>
      </c>
      <c r="D5" s="52" t="s">
        <v>481</v>
      </c>
      <c r="E5" s="53" t="s">
        <v>55</v>
      </c>
      <c r="F5" s="52"/>
      <c r="G5" s="53" t="s">
        <v>94</v>
      </c>
      <c r="H5" s="52" t="s">
        <v>482</v>
      </c>
      <c r="I5" s="53" t="s">
        <v>24</v>
      </c>
      <c r="J5" s="54"/>
      <c r="K5" s="46"/>
    </row>
    <row r="6" spans="1:11" ht="30.75" thickBot="1" x14ac:dyDescent="0.3">
      <c r="A6" s="43"/>
      <c r="B6" s="103" t="s">
        <v>719</v>
      </c>
      <c r="C6" s="52" t="s">
        <v>483</v>
      </c>
      <c r="D6" s="52" t="s">
        <v>481</v>
      </c>
      <c r="E6" s="53" t="s">
        <v>55</v>
      </c>
      <c r="F6" s="52"/>
      <c r="G6" s="53" t="s">
        <v>94</v>
      </c>
      <c r="H6" s="52" t="s">
        <v>484</v>
      </c>
      <c r="I6" s="53" t="s">
        <v>24</v>
      </c>
      <c r="J6" s="54"/>
      <c r="K6" s="46"/>
    </row>
    <row r="7" spans="1:11" ht="45.75" thickBot="1" x14ac:dyDescent="0.3">
      <c r="A7" s="43"/>
      <c r="B7" s="103" t="s">
        <v>719</v>
      </c>
      <c r="C7" s="52" t="s">
        <v>488</v>
      </c>
      <c r="D7" s="52" t="s">
        <v>481</v>
      </c>
      <c r="E7" s="53" t="s">
        <v>55</v>
      </c>
      <c r="F7" s="52"/>
      <c r="G7" s="53" t="s">
        <v>94</v>
      </c>
      <c r="H7" s="52" t="s">
        <v>489</v>
      </c>
      <c r="I7" s="53" t="s">
        <v>24</v>
      </c>
      <c r="J7" s="54"/>
      <c r="K7" s="46"/>
    </row>
    <row r="8" spans="1:11" ht="15.75" thickBot="1" x14ac:dyDescent="0.3">
      <c r="A8" s="43"/>
      <c r="B8" s="103" t="s">
        <v>719</v>
      </c>
      <c r="C8" s="52" t="s">
        <v>490</v>
      </c>
      <c r="D8" s="52" t="s">
        <v>481</v>
      </c>
      <c r="E8" s="53" t="s">
        <v>55</v>
      </c>
      <c r="F8" s="52"/>
      <c r="G8" s="53" t="s">
        <v>94</v>
      </c>
      <c r="H8" s="52" t="s">
        <v>491</v>
      </c>
      <c r="I8" s="53" t="s">
        <v>24</v>
      </c>
      <c r="J8" s="54"/>
      <c r="K8" s="46"/>
    </row>
    <row r="9" spans="1:11" ht="15.75" thickBot="1" x14ac:dyDescent="0.3">
      <c r="A9" s="43"/>
      <c r="B9" s="103" t="s">
        <v>719</v>
      </c>
      <c r="C9" s="52" t="s">
        <v>501</v>
      </c>
      <c r="D9" s="52" t="s">
        <v>481</v>
      </c>
      <c r="E9" s="53" t="s">
        <v>55</v>
      </c>
      <c r="F9" s="52"/>
      <c r="G9" s="53" t="s">
        <v>94</v>
      </c>
      <c r="H9" s="52" t="s">
        <v>502</v>
      </c>
      <c r="I9" s="53" t="s">
        <v>94</v>
      </c>
      <c r="J9" s="54"/>
      <c r="K9" s="46"/>
    </row>
    <row r="10" spans="1:11" ht="30.75" thickBot="1" x14ac:dyDescent="0.3">
      <c r="A10" s="43"/>
      <c r="B10" s="103" t="s">
        <v>719</v>
      </c>
      <c r="C10" s="52" t="s">
        <v>492</v>
      </c>
      <c r="D10" s="52" t="s">
        <v>493</v>
      </c>
      <c r="E10" s="53" t="s">
        <v>55</v>
      </c>
      <c r="F10" s="52" t="s">
        <v>494</v>
      </c>
      <c r="G10" s="53" t="s">
        <v>94</v>
      </c>
      <c r="H10" s="52" t="s">
        <v>495</v>
      </c>
      <c r="I10" s="53" t="s">
        <v>496</v>
      </c>
      <c r="J10" s="54"/>
      <c r="K10" s="46"/>
    </row>
    <row r="11" spans="1:11" ht="15.75" thickBot="1" x14ac:dyDescent="0.3">
      <c r="A11" s="43"/>
      <c r="B11" s="103" t="s">
        <v>719</v>
      </c>
      <c r="C11" s="52" t="s">
        <v>497</v>
      </c>
      <c r="D11" s="52" t="s">
        <v>481</v>
      </c>
      <c r="E11" s="53" t="s">
        <v>55</v>
      </c>
      <c r="F11" s="52"/>
      <c r="G11" s="53" t="s">
        <v>94</v>
      </c>
      <c r="H11" s="52" t="s">
        <v>498</v>
      </c>
      <c r="I11" s="53" t="s">
        <v>24</v>
      </c>
      <c r="J11" s="54"/>
      <c r="K11" s="46"/>
    </row>
    <row r="12" spans="1:11" ht="60.75" thickBot="1" x14ac:dyDescent="0.3">
      <c r="A12" s="43"/>
      <c r="B12" s="103" t="s">
        <v>719</v>
      </c>
      <c r="C12" s="52" t="s">
        <v>499</v>
      </c>
      <c r="D12" s="52" t="s">
        <v>481</v>
      </c>
      <c r="E12" s="53" t="s">
        <v>55</v>
      </c>
      <c r="F12" s="52"/>
      <c r="G12" s="53" t="s">
        <v>94</v>
      </c>
      <c r="H12" s="52" t="s">
        <v>500</v>
      </c>
      <c r="I12" s="53" t="s">
        <v>24</v>
      </c>
      <c r="J12" s="54"/>
      <c r="K12" s="46"/>
    </row>
    <row r="13" spans="1:11" ht="30.75" thickBot="1" x14ac:dyDescent="0.3">
      <c r="A13" s="43"/>
      <c r="B13" s="103" t="s">
        <v>719</v>
      </c>
      <c r="C13" s="52" t="s">
        <v>503</v>
      </c>
      <c r="D13" s="52" t="s">
        <v>481</v>
      </c>
      <c r="E13" s="53" t="s">
        <v>55</v>
      </c>
      <c r="F13" s="52"/>
      <c r="G13" s="53" t="s">
        <v>94</v>
      </c>
      <c r="H13" s="52" t="s">
        <v>504</v>
      </c>
      <c r="I13" s="53" t="s">
        <v>94</v>
      </c>
      <c r="J13" s="54"/>
      <c r="K13" s="46"/>
    </row>
    <row r="14" spans="1:11" ht="45.75" thickBot="1" x14ac:dyDescent="0.3">
      <c r="A14" s="43"/>
      <c r="B14" s="103" t="s">
        <v>719</v>
      </c>
      <c r="C14" s="52" t="s">
        <v>505</v>
      </c>
      <c r="D14" s="52" t="s">
        <v>481</v>
      </c>
      <c r="E14" s="53" t="s">
        <v>55</v>
      </c>
      <c r="F14" s="52"/>
      <c r="G14" s="53" t="s">
        <v>94</v>
      </c>
      <c r="H14" s="52" t="s">
        <v>506</v>
      </c>
      <c r="I14" s="53" t="s">
        <v>24</v>
      </c>
      <c r="J14" s="54"/>
      <c r="K14" s="46"/>
    </row>
    <row r="15" spans="1:11" ht="15.75" thickBot="1" x14ac:dyDescent="0.3">
      <c r="A15" s="43"/>
      <c r="B15" s="103" t="s">
        <v>719</v>
      </c>
      <c r="C15" s="52" t="s">
        <v>507</v>
      </c>
      <c r="D15" s="52" t="s">
        <v>481</v>
      </c>
      <c r="E15" s="53" t="s">
        <v>55</v>
      </c>
      <c r="F15" s="52"/>
      <c r="G15" s="53" t="s">
        <v>94</v>
      </c>
      <c r="H15" s="52" t="s">
        <v>508</v>
      </c>
      <c r="I15" s="53" t="s">
        <v>496</v>
      </c>
      <c r="J15" s="54"/>
      <c r="K15" s="46"/>
    </row>
    <row r="16" spans="1:11" ht="15.75" thickBot="1" x14ac:dyDescent="0.3">
      <c r="A16" s="43"/>
      <c r="B16" s="103" t="s">
        <v>719</v>
      </c>
      <c r="C16" s="52" t="s">
        <v>511</v>
      </c>
      <c r="D16" s="52" t="s">
        <v>481</v>
      </c>
      <c r="E16" s="53" t="s">
        <v>55</v>
      </c>
      <c r="F16" s="52"/>
      <c r="G16" s="53" t="s">
        <v>94</v>
      </c>
      <c r="H16" s="52" t="s">
        <v>512</v>
      </c>
      <c r="I16" s="53" t="s">
        <v>94</v>
      </c>
      <c r="J16" s="54"/>
      <c r="K16" s="46"/>
    </row>
    <row r="17" spans="1:11" ht="15.75" thickBot="1" x14ac:dyDescent="0.3">
      <c r="A17" s="43"/>
      <c r="B17" s="103" t="s">
        <v>719</v>
      </c>
      <c r="C17" s="52" t="s">
        <v>509</v>
      </c>
      <c r="D17" s="52" t="s">
        <v>481</v>
      </c>
      <c r="E17" s="53" t="s">
        <v>55</v>
      </c>
      <c r="F17" s="52"/>
      <c r="G17" s="53" t="s">
        <v>94</v>
      </c>
      <c r="H17" s="52" t="s">
        <v>510</v>
      </c>
      <c r="I17" s="53" t="s">
        <v>94</v>
      </c>
      <c r="J17" s="54"/>
      <c r="K17" s="46"/>
    </row>
    <row r="18" spans="1:11" ht="45.75" thickBot="1" x14ac:dyDescent="0.3">
      <c r="A18" s="43"/>
      <c r="B18" s="103" t="s">
        <v>719</v>
      </c>
      <c r="C18" s="52" t="s">
        <v>513</v>
      </c>
      <c r="D18" s="52" t="s">
        <v>514</v>
      </c>
      <c r="E18" s="53"/>
      <c r="F18" s="52" t="s">
        <v>515</v>
      </c>
      <c r="G18" s="53" t="s">
        <v>516</v>
      </c>
      <c r="H18" s="52" t="s">
        <v>61</v>
      </c>
      <c r="I18" s="53" t="s">
        <v>496</v>
      </c>
      <c r="J18" s="54"/>
      <c r="K18" s="46"/>
    </row>
    <row r="19" spans="1:11" ht="45.75" thickBot="1" x14ac:dyDescent="0.3">
      <c r="A19" s="43"/>
      <c r="B19" s="103" t="s">
        <v>719</v>
      </c>
      <c r="C19" s="52" t="s">
        <v>517</v>
      </c>
      <c r="D19" s="52" t="s">
        <v>518</v>
      </c>
      <c r="E19" s="53"/>
      <c r="F19" s="52" t="s">
        <v>515</v>
      </c>
      <c r="G19" s="53" t="s">
        <v>516</v>
      </c>
      <c r="H19" s="52" t="s">
        <v>61</v>
      </c>
      <c r="I19" s="53" t="s">
        <v>496</v>
      </c>
      <c r="J19" s="54"/>
      <c r="K19" s="46"/>
    </row>
    <row r="20" spans="1:11" ht="30.75" thickBot="1" x14ac:dyDescent="0.3">
      <c r="A20" s="43"/>
      <c r="B20" s="103" t="s">
        <v>719</v>
      </c>
      <c r="C20" s="52" t="s">
        <v>522</v>
      </c>
      <c r="D20" s="52" t="s">
        <v>523</v>
      </c>
      <c r="E20" s="53" t="s">
        <v>55</v>
      </c>
      <c r="F20" s="52"/>
      <c r="G20" s="53" t="s">
        <v>94</v>
      </c>
      <c r="H20" s="52" t="s">
        <v>524</v>
      </c>
      <c r="I20" s="53" t="s">
        <v>496</v>
      </c>
      <c r="J20" s="54"/>
      <c r="K20" s="46"/>
    </row>
    <row r="21" spans="1:11" ht="15.75" thickBot="1" x14ac:dyDescent="0.3">
      <c r="A21" s="43"/>
      <c r="B21" s="103" t="s">
        <v>719</v>
      </c>
      <c r="C21" s="52" t="s">
        <v>525</v>
      </c>
      <c r="D21" s="52" t="s">
        <v>481</v>
      </c>
      <c r="E21" s="53" t="s">
        <v>55</v>
      </c>
      <c r="F21" s="52"/>
      <c r="G21" s="53" t="s">
        <v>94</v>
      </c>
      <c r="H21" s="52" t="s">
        <v>526</v>
      </c>
      <c r="I21" s="53" t="s">
        <v>24</v>
      </c>
      <c r="J21" s="54"/>
      <c r="K21" s="46"/>
    </row>
    <row r="22" spans="1:11" ht="15.75" thickBot="1" x14ac:dyDescent="0.3">
      <c r="A22" s="43"/>
      <c r="B22" s="103" t="s">
        <v>719</v>
      </c>
      <c r="C22" s="52" t="s">
        <v>527</v>
      </c>
      <c r="D22" s="52" t="s">
        <v>481</v>
      </c>
      <c r="E22" s="53" t="s">
        <v>55</v>
      </c>
      <c r="F22" s="52"/>
      <c r="G22" s="53" t="s">
        <v>94</v>
      </c>
      <c r="H22" s="56" t="s">
        <v>528</v>
      </c>
      <c r="I22" s="53" t="s">
        <v>94</v>
      </c>
      <c r="J22" s="54"/>
      <c r="K22" s="46"/>
    </row>
    <row r="23" spans="1:11" ht="15.75" thickBot="1" x14ac:dyDescent="0.3">
      <c r="A23" s="43"/>
      <c r="B23" s="103" t="s">
        <v>719</v>
      </c>
      <c r="C23" s="52" t="s">
        <v>529</v>
      </c>
      <c r="D23" s="52" t="s">
        <v>481</v>
      </c>
      <c r="E23" s="53" t="s">
        <v>55</v>
      </c>
      <c r="F23" s="52"/>
      <c r="G23" s="53" t="s">
        <v>94</v>
      </c>
      <c r="H23" s="56" t="s">
        <v>530</v>
      </c>
      <c r="I23" s="53" t="s">
        <v>24</v>
      </c>
      <c r="J23" s="54"/>
      <c r="K23" s="46"/>
    </row>
    <row r="24" spans="1:11" ht="90.75" thickBot="1" x14ac:dyDescent="0.3">
      <c r="A24" s="43"/>
      <c r="B24" s="103" t="s">
        <v>719</v>
      </c>
      <c r="C24" s="52" t="s">
        <v>531</v>
      </c>
      <c r="D24" s="52" t="s">
        <v>532</v>
      </c>
      <c r="E24" s="53" t="s">
        <v>55</v>
      </c>
      <c r="F24" s="52" t="s">
        <v>533</v>
      </c>
      <c r="G24" s="53" t="s">
        <v>534</v>
      </c>
      <c r="H24" s="52" t="s">
        <v>535</v>
      </c>
      <c r="I24" s="53" t="s">
        <v>24</v>
      </c>
      <c r="J24" s="54"/>
      <c r="K24" s="46"/>
    </row>
    <row r="25" spans="1:11" ht="30.75" thickBot="1" x14ac:dyDescent="0.3">
      <c r="A25" s="43"/>
      <c r="B25" s="103" t="s">
        <v>719</v>
      </c>
      <c r="C25" s="52" t="s">
        <v>708</v>
      </c>
      <c r="D25" s="52" t="s">
        <v>637</v>
      </c>
      <c r="E25" s="53" t="s">
        <v>638</v>
      </c>
      <c r="F25" s="52"/>
      <c r="G25" s="53" t="s">
        <v>94</v>
      </c>
      <c r="H25" s="52" t="s">
        <v>709</v>
      </c>
      <c r="I25" s="53" t="s">
        <v>24</v>
      </c>
      <c r="J25" s="54"/>
      <c r="K25" s="46"/>
    </row>
    <row r="26" spans="1:11" ht="90.75" thickBot="1" x14ac:dyDescent="0.3">
      <c r="A26" s="43"/>
      <c r="B26" s="103" t="s">
        <v>719</v>
      </c>
      <c r="C26" s="52" t="s">
        <v>536</v>
      </c>
      <c r="D26" s="52" t="s">
        <v>481</v>
      </c>
      <c r="E26" s="53" t="s">
        <v>55</v>
      </c>
      <c r="F26" s="52"/>
      <c r="G26" s="53" t="s">
        <v>94</v>
      </c>
      <c r="H26" s="52" t="s">
        <v>537</v>
      </c>
      <c r="I26" s="53" t="s">
        <v>24</v>
      </c>
      <c r="J26" s="54" t="s">
        <v>538</v>
      </c>
      <c r="K26" s="46"/>
    </row>
    <row r="27" spans="1:11" ht="45.75" thickBot="1" x14ac:dyDescent="0.3">
      <c r="A27" s="43"/>
      <c r="B27" s="103" t="s">
        <v>719</v>
      </c>
      <c r="C27" s="52" t="s">
        <v>519</v>
      </c>
      <c r="D27" s="52" t="s">
        <v>520</v>
      </c>
      <c r="E27" s="53"/>
      <c r="F27" s="55"/>
      <c r="G27" s="53" t="s">
        <v>516</v>
      </c>
      <c r="H27" s="52" t="s">
        <v>61</v>
      </c>
      <c r="I27" s="53" t="s">
        <v>496</v>
      </c>
      <c r="J27" s="54"/>
      <c r="K27" s="46"/>
    </row>
    <row r="28" spans="1:11" ht="60.75" thickBot="1" x14ac:dyDescent="0.3">
      <c r="A28" s="43"/>
      <c r="B28" s="103" t="s">
        <v>719</v>
      </c>
      <c r="C28" s="52" t="s">
        <v>539</v>
      </c>
      <c r="D28" s="52" t="s">
        <v>481</v>
      </c>
      <c r="E28" s="53" t="s">
        <v>55</v>
      </c>
      <c r="F28" s="52"/>
      <c r="G28" s="53" t="s">
        <v>94</v>
      </c>
      <c r="H28" s="52" t="s">
        <v>540</v>
      </c>
      <c r="I28" s="53" t="s">
        <v>24</v>
      </c>
      <c r="J28" s="54"/>
      <c r="K28" s="46"/>
    </row>
    <row r="29" spans="1:11" ht="15.75" thickBot="1" x14ac:dyDescent="0.3">
      <c r="A29" s="43"/>
      <c r="B29" s="103" t="s">
        <v>719</v>
      </c>
      <c r="C29" s="52" t="s">
        <v>541</v>
      </c>
      <c r="D29" s="52" t="s">
        <v>481</v>
      </c>
      <c r="E29" s="53" t="s">
        <v>55</v>
      </c>
      <c r="F29" s="52"/>
      <c r="G29" s="53" t="s">
        <v>94</v>
      </c>
      <c r="H29" s="52" t="s">
        <v>542</v>
      </c>
      <c r="I29" s="53" t="s">
        <v>24</v>
      </c>
      <c r="J29" s="54"/>
      <c r="K29" s="46"/>
    </row>
    <row r="30" spans="1:11" ht="30.75" thickBot="1" x14ac:dyDescent="0.3">
      <c r="A30" s="43"/>
      <c r="B30" s="103" t="s">
        <v>719</v>
      </c>
      <c r="C30" s="52" t="s">
        <v>543</v>
      </c>
      <c r="D30" s="52" t="s">
        <v>481</v>
      </c>
      <c r="E30" s="53" t="s">
        <v>55</v>
      </c>
      <c r="F30" s="52"/>
      <c r="G30" s="53" t="s">
        <v>94</v>
      </c>
      <c r="H30" s="52" t="s">
        <v>544</v>
      </c>
      <c r="I30" s="53" t="s">
        <v>24</v>
      </c>
      <c r="J30" s="54"/>
      <c r="K30" s="46"/>
    </row>
    <row r="31" spans="1:11" ht="60.75" thickBot="1" x14ac:dyDescent="0.3">
      <c r="A31" s="43"/>
      <c r="B31" s="103" t="s">
        <v>719</v>
      </c>
      <c r="C31" s="52" t="s">
        <v>545</v>
      </c>
      <c r="D31" s="52" t="s">
        <v>481</v>
      </c>
      <c r="E31" s="53" t="s">
        <v>55</v>
      </c>
      <c r="F31" s="52"/>
      <c r="G31" s="53" t="s">
        <v>94</v>
      </c>
      <c r="H31" s="52" t="s">
        <v>546</v>
      </c>
      <c r="I31" s="53" t="s">
        <v>24</v>
      </c>
      <c r="J31" s="54"/>
      <c r="K31" s="46"/>
    </row>
    <row r="32" spans="1:11" ht="15.75" thickBot="1" x14ac:dyDescent="0.3">
      <c r="A32" s="43"/>
      <c r="B32" s="103" t="s">
        <v>719</v>
      </c>
      <c r="C32" s="52" t="s">
        <v>547</v>
      </c>
      <c r="D32" s="52" t="s">
        <v>481</v>
      </c>
      <c r="E32" s="53" t="s">
        <v>55</v>
      </c>
      <c r="F32" s="52"/>
      <c r="G32" s="53" t="s">
        <v>94</v>
      </c>
      <c r="H32" s="52" t="s">
        <v>548</v>
      </c>
      <c r="I32" s="53" t="s">
        <v>24</v>
      </c>
      <c r="J32" s="54"/>
      <c r="K32" s="46"/>
    </row>
    <row r="33" spans="1:11" ht="180.75" thickBot="1" x14ac:dyDescent="0.3">
      <c r="A33" s="43"/>
      <c r="B33" s="103" t="s">
        <v>719</v>
      </c>
      <c r="C33" s="52" t="s">
        <v>549</v>
      </c>
      <c r="D33" s="52" t="s">
        <v>481</v>
      </c>
      <c r="E33" s="53" t="s">
        <v>55</v>
      </c>
      <c r="F33" s="52"/>
      <c r="G33" s="53" t="s">
        <v>94</v>
      </c>
      <c r="H33" s="52" t="s">
        <v>550</v>
      </c>
      <c r="I33" s="53" t="s">
        <v>24</v>
      </c>
      <c r="J33" s="54"/>
      <c r="K33" s="46"/>
    </row>
    <row r="34" spans="1:11" ht="30.75" thickBot="1" x14ac:dyDescent="0.3">
      <c r="A34" s="43"/>
      <c r="B34" s="103" t="s">
        <v>719</v>
      </c>
      <c r="C34" s="52" t="s">
        <v>551</v>
      </c>
      <c r="D34" s="52" t="s">
        <v>552</v>
      </c>
      <c r="E34" s="53"/>
      <c r="F34" s="52" t="s">
        <v>553</v>
      </c>
      <c r="G34" s="53" t="s">
        <v>94</v>
      </c>
      <c r="H34" s="52"/>
      <c r="I34" s="53" t="s">
        <v>496</v>
      </c>
      <c r="J34" s="54"/>
      <c r="K34" s="46"/>
    </row>
    <row r="35" spans="1:11" ht="45.75" thickBot="1" x14ac:dyDescent="0.3">
      <c r="A35" s="43"/>
      <c r="B35" s="103" t="s">
        <v>719</v>
      </c>
      <c r="C35" s="52" t="s">
        <v>554</v>
      </c>
      <c r="D35" s="52" t="s">
        <v>481</v>
      </c>
      <c r="E35" s="53" t="s">
        <v>55</v>
      </c>
      <c r="F35" s="52"/>
      <c r="G35" s="53" t="s">
        <v>94</v>
      </c>
      <c r="H35" s="52" t="s">
        <v>555</v>
      </c>
      <c r="I35" s="53" t="s">
        <v>24</v>
      </c>
      <c r="J35" s="54"/>
      <c r="K35" s="46"/>
    </row>
    <row r="36" spans="1:11" ht="195.75" thickBot="1" x14ac:dyDescent="0.3">
      <c r="A36" s="43"/>
      <c r="B36" s="103" t="s">
        <v>719</v>
      </c>
      <c r="C36" s="52" t="s">
        <v>556</v>
      </c>
      <c r="D36" s="52" t="s">
        <v>481</v>
      </c>
      <c r="E36" s="53" t="s">
        <v>55</v>
      </c>
      <c r="F36" s="52" t="s">
        <v>557</v>
      </c>
      <c r="G36" s="53" t="s">
        <v>94</v>
      </c>
      <c r="H36" s="52" t="s">
        <v>558</v>
      </c>
      <c r="I36" s="53" t="s">
        <v>94</v>
      </c>
      <c r="J36" s="54" t="s">
        <v>559</v>
      </c>
      <c r="K36" s="46"/>
    </row>
    <row r="37" spans="1:11" ht="30.75" thickBot="1" x14ac:dyDescent="0.3">
      <c r="A37" s="43"/>
      <c r="B37" s="103" t="s">
        <v>719</v>
      </c>
      <c r="C37" s="52" t="s">
        <v>560</v>
      </c>
      <c r="D37" s="52" t="s">
        <v>561</v>
      </c>
      <c r="E37" s="53" t="s">
        <v>55</v>
      </c>
      <c r="F37" s="52"/>
      <c r="G37" s="53" t="s">
        <v>94</v>
      </c>
      <c r="H37" s="55"/>
      <c r="I37" s="53" t="s">
        <v>496</v>
      </c>
      <c r="J37" s="54"/>
      <c r="K37" s="46"/>
    </row>
    <row r="38" spans="1:11" ht="30.75" thickBot="1" x14ac:dyDescent="0.3">
      <c r="A38" s="43"/>
      <c r="B38" s="103" t="s">
        <v>719</v>
      </c>
      <c r="C38" s="52" t="s">
        <v>562</v>
      </c>
      <c r="D38" s="52" t="s">
        <v>563</v>
      </c>
      <c r="E38" s="53" t="s">
        <v>55</v>
      </c>
      <c r="F38" s="52"/>
      <c r="G38" s="53" t="s">
        <v>94</v>
      </c>
      <c r="H38" s="52" t="s">
        <v>564</v>
      </c>
      <c r="I38" s="53" t="s">
        <v>24</v>
      </c>
      <c r="J38" s="54"/>
      <c r="K38" s="46"/>
    </row>
    <row r="39" spans="1:11" ht="15.75" thickBot="1" x14ac:dyDescent="0.3">
      <c r="A39" s="43"/>
      <c r="B39" s="103" t="s">
        <v>719</v>
      </c>
      <c r="C39" s="52" t="s">
        <v>565</v>
      </c>
      <c r="D39" s="52" t="s">
        <v>563</v>
      </c>
      <c r="E39" s="53" t="s">
        <v>55</v>
      </c>
      <c r="F39" s="52"/>
      <c r="G39" s="53" t="s">
        <v>94</v>
      </c>
      <c r="H39" s="52" t="s">
        <v>566</v>
      </c>
      <c r="I39" s="53" t="s">
        <v>94</v>
      </c>
      <c r="J39" s="54"/>
      <c r="K39" s="46"/>
    </row>
    <row r="40" spans="1:11" ht="90.75" thickBot="1" x14ac:dyDescent="0.3">
      <c r="A40" s="43"/>
      <c r="B40" s="103" t="s">
        <v>719</v>
      </c>
      <c r="C40" s="52" t="s">
        <v>567</v>
      </c>
      <c r="D40" s="52" t="s">
        <v>563</v>
      </c>
      <c r="E40" s="53" t="s">
        <v>55</v>
      </c>
      <c r="F40" s="52"/>
      <c r="G40" s="53" t="s">
        <v>94</v>
      </c>
      <c r="H40" s="52" t="s">
        <v>568</v>
      </c>
      <c r="I40" s="53" t="s">
        <v>24</v>
      </c>
      <c r="J40" s="54"/>
      <c r="K40" s="46"/>
    </row>
    <row r="41" spans="1:11" ht="15.75" thickBot="1" x14ac:dyDescent="0.3">
      <c r="A41" s="43"/>
      <c r="B41" s="103" t="s">
        <v>719</v>
      </c>
      <c r="C41" s="52" t="s">
        <v>569</v>
      </c>
      <c r="D41" s="52" t="s">
        <v>563</v>
      </c>
      <c r="E41" s="53" t="s">
        <v>55</v>
      </c>
      <c r="F41" s="52"/>
      <c r="G41" s="53" t="s">
        <v>94</v>
      </c>
      <c r="H41" s="52" t="s">
        <v>570</v>
      </c>
      <c r="I41" s="53" t="s">
        <v>24</v>
      </c>
      <c r="J41" s="54"/>
      <c r="K41" s="46"/>
    </row>
    <row r="42" spans="1:11" ht="30.75" thickBot="1" x14ac:dyDescent="0.3">
      <c r="A42" s="43"/>
      <c r="B42" s="103" t="s">
        <v>719</v>
      </c>
      <c r="C42" s="52" t="s">
        <v>571</v>
      </c>
      <c r="D42" s="52" t="s">
        <v>563</v>
      </c>
      <c r="E42" s="53" t="s">
        <v>55</v>
      </c>
      <c r="F42" s="52"/>
      <c r="G42" s="53" t="s">
        <v>94</v>
      </c>
      <c r="H42" s="52" t="s">
        <v>572</v>
      </c>
      <c r="I42" s="53" t="s">
        <v>24</v>
      </c>
      <c r="J42" s="54"/>
      <c r="K42" s="46"/>
    </row>
    <row r="43" spans="1:11" ht="30.75" thickBot="1" x14ac:dyDescent="0.3">
      <c r="A43" s="43"/>
      <c r="B43" s="103" t="s">
        <v>719</v>
      </c>
      <c r="C43" s="52" t="s">
        <v>573</v>
      </c>
      <c r="D43" s="52" t="s">
        <v>563</v>
      </c>
      <c r="E43" s="53" t="s">
        <v>55</v>
      </c>
      <c r="F43" s="52"/>
      <c r="G43" s="53" t="s">
        <v>94</v>
      </c>
      <c r="H43" s="52" t="s">
        <v>574</v>
      </c>
      <c r="I43" s="53" t="s">
        <v>24</v>
      </c>
      <c r="J43" s="54"/>
      <c r="K43" s="46"/>
    </row>
    <row r="44" spans="1:11" ht="15.75" thickBot="1" x14ac:dyDescent="0.3">
      <c r="A44" s="43"/>
      <c r="B44" s="103" t="s">
        <v>719</v>
      </c>
      <c r="C44" s="52" t="s">
        <v>575</v>
      </c>
      <c r="D44" s="52" t="s">
        <v>563</v>
      </c>
      <c r="E44" s="53" t="s">
        <v>55</v>
      </c>
      <c r="F44" s="52"/>
      <c r="G44" s="53" t="s">
        <v>94</v>
      </c>
      <c r="H44" s="52" t="s">
        <v>576</v>
      </c>
      <c r="I44" s="53" t="s">
        <v>24</v>
      </c>
      <c r="J44" s="54"/>
      <c r="K44" s="46"/>
    </row>
    <row r="45" spans="1:11" ht="225.75" thickBot="1" x14ac:dyDescent="0.3">
      <c r="A45" s="43"/>
      <c r="B45" s="103" t="s">
        <v>719</v>
      </c>
      <c r="C45" s="52" t="s">
        <v>581</v>
      </c>
      <c r="D45" s="52" t="s">
        <v>561</v>
      </c>
      <c r="E45" s="53" t="s">
        <v>55</v>
      </c>
      <c r="F45" s="52"/>
      <c r="G45" s="53" t="s">
        <v>94</v>
      </c>
      <c r="H45" s="52" t="s">
        <v>582</v>
      </c>
      <c r="I45" s="53" t="s">
        <v>496</v>
      </c>
      <c r="J45" s="54"/>
      <c r="K45" s="46"/>
    </row>
    <row r="46" spans="1:11" ht="15.75" thickBot="1" x14ac:dyDescent="0.3">
      <c r="A46" s="43"/>
      <c r="B46" s="103" t="s">
        <v>719</v>
      </c>
      <c r="C46" s="52" t="s">
        <v>577</v>
      </c>
      <c r="D46" s="52" t="s">
        <v>578</v>
      </c>
      <c r="E46" s="53" t="s">
        <v>579</v>
      </c>
      <c r="F46" s="52" t="s">
        <v>580</v>
      </c>
      <c r="G46" s="53" t="s">
        <v>94</v>
      </c>
      <c r="H46" s="52"/>
      <c r="I46" s="53" t="s">
        <v>496</v>
      </c>
      <c r="J46" s="54"/>
      <c r="K46" s="46"/>
    </row>
    <row r="47" spans="1:11" ht="15.75" thickBot="1" x14ac:dyDescent="0.3">
      <c r="A47" s="43"/>
      <c r="B47" s="103" t="s">
        <v>719</v>
      </c>
      <c r="C47" s="52" t="s">
        <v>588</v>
      </c>
      <c r="D47" s="52" t="s">
        <v>563</v>
      </c>
      <c r="E47" s="53" t="s">
        <v>55</v>
      </c>
      <c r="F47" s="52"/>
      <c r="G47" s="53" t="s">
        <v>94</v>
      </c>
      <c r="H47" s="52" t="s">
        <v>589</v>
      </c>
      <c r="I47" s="53" t="s">
        <v>24</v>
      </c>
      <c r="J47" s="54"/>
      <c r="K47" s="46"/>
    </row>
    <row r="48" spans="1:11" ht="60.75" thickBot="1" x14ac:dyDescent="0.3">
      <c r="A48" s="43"/>
      <c r="B48" s="103" t="s">
        <v>719</v>
      </c>
      <c r="C48" s="52" t="s">
        <v>583</v>
      </c>
      <c r="D48" s="52" t="s">
        <v>584</v>
      </c>
      <c r="E48" s="53" t="s">
        <v>55</v>
      </c>
      <c r="F48" s="52"/>
      <c r="G48" s="53" t="s">
        <v>585</v>
      </c>
      <c r="H48" s="52" t="s">
        <v>586</v>
      </c>
      <c r="I48" s="53" t="s">
        <v>587</v>
      </c>
      <c r="J48" s="54"/>
      <c r="K48" s="46"/>
    </row>
    <row r="49" spans="1:11" ht="30.75" thickBot="1" x14ac:dyDescent="0.3">
      <c r="A49" s="43"/>
      <c r="B49" s="103" t="s">
        <v>719</v>
      </c>
      <c r="C49" s="52" t="s">
        <v>590</v>
      </c>
      <c r="D49" s="52" t="s">
        <v>563</v>
      </c>
      <c r="E49" s="53" t="s">
        <v>55</v>
      </c>
      <c r="F49" s="52"/>
      <c r="G49" s="53" t="s">
        <v>94</v>
      </c>
      <c r="H49" s="52" t="s">
        <v>591</v>
      </c>
      <c r="I49" s="53" t="s">
        <v>24</v>
      </c>
      <c r="J49" s="54"/>
      <c r="K49" s="46"/>
    </row>
    <row r="50" spans="1:11" ht="30.75" thickBot="1" x14ac:dyDescent="0.3">
      <c r="A50" s="43"/>
      <c r="B50" s="103" t="s">
        <v>719</v>
      </c>
      <c r="C50" s="52" t="s">
        <v>592</v>
      </c>
      <c r="D50" s="52" t="s">
        <v>563</v>
      </c>
      <c r="E50" s="53" t="s">
        <v>55</v>
      </c>
      <c r="F50" s="52"/>
      <c r="G50" s="53" t="s">
        <v>94</v>
      </c>
      <c r="H50" s="52" t="s">
        <v>593</v>
      </c>
      <c r="I50" s="53" t="s">
        <v>24</v>
      </c>
      <c r="J50" s="54"/>
      <c r="K50" s="46"/>
    </row>
    <row r="51" spans="1:11" ht="30.75" thickBot="1" x14ac:dyDescent="0.3">
      <c r="A51" s="43"/>
      <c r="B51" s="103" t="s">
        <v>719</v>
      </c>
      <c r="C51" s="52" t="s">
        <v>594</v>
      </c>
      <c r="D51" s="52" t="s">
        <v>563</v>
      </c>
      <c r="E51" s="53" t="s">
        <v>55</v>
      </c>
      <c r="F51" s="52"/>
      <c r="G51" s="53" t="s">
        <v>94</v>
      </c>
      <c r="H51" s="52" t="s">
        <v>595</v>
      </c>
      <c r="I51" s="53" t="s">
        <v>24</v>
      </c>
      <c r="J51" s="54"/>
      <c r="K51" s="46"/>
    </row>
    <row r="52" spans="1:11" ht="30.75" thickBot="1" x14ac:dyDescent="0.3">
      <c r="A52" s="43"/>
      <c r="B52" s="103" t="s">
        <v>719</v>
      </c>
      <c r="C52" s="52" t="s">
        <v>596</v>
      </c>
      <c r="D52" s="52" t="s">
        <v>597</v>
      </c>
      <c r="E52" s="53" t="s">
        <v>55</v>
      </c>
      <c r="F52" s="52"/>
      <c r="G52" s="53" t="s">
        <v>94</v>
      </c>
      <c r="H52" s="52" t="s">
        <v>598</v>
      </c>
      <c r="I52" s="53" t="s">
        <v>24</v>
      </c>
      <c r="J52" s="54"/>
      <c r="K52" s="46"/>
    </row>
    <row r="53" spans="1:11" ht="15.75" thickBot="1" x14ac:dyDescent="0.3">
      <c r="A53" s="43"/>
      <c r="B53" s="103" t="s">
        <v>719</v>
      </c>
      <c r="C53" s="52" t="s">
        <v>599</v>
      </c>
      <c r="D53" s="52" t="s">
        <v>600</v>
      </c>
      <c r="E53" s="53" t="s">
        <v>55</v>
      </c>
      <c r="F53" s="52"/>
      <c r="G53" s="53" t="s">
        <v>94</v>
      </c>
      <c r="H53" s="57" t="s">
        <v>601</v>
      </c>
      <c r="I53" s="53" t="s">
        <v>24</v>
      </c>
      <c r="J53" s="54"/>
      <c r="K53" s="46"/>
    </row>
    <row r="54" spans="1:11" ht="30.75" thickBot="1" x14ac:dyDescent="0.3">
      <c r="A54" s="43"/>
      <c r="B54" s="103" t="s">
        <v>719</v>
      </c>
      <c r="C54" s="52" t="s">
        <v>602</v>
      </c>
      <c r="D54" s="52" t="s">
        <v>561</v>
      </c>
      <c r="E54" s="53" t="s">
        <v>55</v>
      </c>
      <c r="F54" s="52"/>
      <c r="G54" s="53" t="s">
        <v>94</v>
      </c>
      <c r="H54" s="52" t="s">
        <v>603</v>
      </c>
      <c r="I54" s="53" t="s">
        <v>496</v>
      </c>
      <c r="J54" s="54"/>
      <c r="K54" s="46"/>
    </row>
    <row r="55" spans="1:11" ht="15.75" thickBot="1" x14ac:dyDescent="0.3">
      <c r="A55" s="43"/>
      <c r="B55" s="103" t="s">
        <v>719</v>
      </c>
      <c r="C55" s="52" t="s">
        <v>604</v>
      </c>
      <c r="D55" s="52" t="s">
        <v>578</v>
      </c>
      <c r="E55" s="53" t="s">
        <v>579</v>
      </c>
      <c r="F55" s="52" t="s">
        <v>580</v>
      </c>
      <c r="G55" s="53" t="s">
        <v>94</v>
      </c>
      <c r="H55" s="52" t="s">
        <v>605</v>
      </c>
      <c r="I55" s="53" t="s">
        <v>606</v>
      </c>
      <c r="J55" s="54"/>
      <c r="K55" s="46"/>
    </row>
    <row r="56" spans="1:11" ht="30.75" thickBot="1" x14ac:dyDescent="0.3">
      <c r="A56" s="43"/>
      <c r="B56" s="103" t="s">
        <v>719</v>
      </c>
      <c r="C56" s="52" t="s">
        <v>607</v>
      </c>
      <c r="D56" s="52" t="s">
        <v>600</v>
      </c>
      <c r="E56" s="53" t="s">
        <v>55</v>
      </c>
      <c r="F56" s="52"/>
      <c r="G56" s="53" t="s">
        <v>94</v>
      </c>
      <c r="H56" s="52" t="s">
        <v>608</v>
      </c>
      <c r="I56" s="53" t="s">
        <v>94</v>
      </c>
      <c r="J56" s="54"/>
      <c r="K56" s="46"/>
    </row>
    <row r="57" spans="1:11" ht="15.75" thickBot="1" x14ac:dyDescent="0.3">
      <c r="A57" s="43"/>
      <c r="B57" s="103" t="s">
        <v>719</v>
      </c>
      <c r="C57" s="52" t="s">
        <v>609</v>
      </c>
      <c r="D57" s="52" t="s">
        <v>600</v>
      </c>
      <c r="E57" s="53" t="s">
        <v>55</v>
      </c>
      <c r="F57" s="52"/>
      <c r="G57" s="53" t="s">
        <v>94</v>
      </c>
      <c r="H57" s="52" t="s">
        <v>610</v>
      </c>
      <c r="I57" s="53" t="s">
        <v>24</v>
      </c>
      <c r="J57" s="54"/>
      <c r="K57" s="46"/>
    </row>
    <row r="58" spans="1:11" ht="30.75" thickBot="1" x14ac:dyDescent="0.3">
      <c r="A58" s="43"/>
      <c r="B58" s="103" t="s">
        <v>719</v>
      </c>
      <c r="C58" s="52" t="s">
        <v>611</v>
      </c>
      <c r="D58" s="52" t="s">
        <v>600</v>
      </c>
      <c r="E58" s="53" t="s">
        <v>55</v>
      </c>
      <c r="F58" s="52"/>
      <c r="G58" s="53" t="s">
        <v>94</v>
      </c>
      <c r="H58" s="52" t="s">
        <v>612</v>
      </c>
      <c r="I58" s="53" t="s">
        <v>24</v>
      </c>
      <c r="J58" s="54"/>
      <c r="K58" s="46"/>
    </row>
    <row r="59" spans="1:11" ht="30.75" thickBot="1" x14ac:dyDescent="0.3">
      <c r="A59" s="43"/>
      <c r="B59" s="103" t="s">
        <v>719</v>
      </c>
      <c r="C59" s="52" t="s">
        <v>613</v>
      </c>
      <c r="D59" s="52" t="s">
        <v>600</v>
      </c>
      <c r="E59" s="53" t="s">
        <v>55</v>
      </c>
      <c r="F59" s="52"/>
      <c r="G59" s="53" t="s">
        <v>94</v>
      </c>
      <c r="H59" s="52" t="s">
        <v>614</v>
      </c>
      <c r="I59" s="53" t="s">
        <v>24</v>
      </c>
      <c r="J59" s="54"/>
      <c r="K59" s="46"/>
    </row>
    <row r="60" spans="1:11" ht="105.75" thickBot="1" x14ac:dyDescent="0.3">
      <c r="A60" s="43"/>
      <c r="B60" s="103" t="s">
        <v>719</v>
      </c>
      <c r="C60" s="52" t="s">
        <v>615</v>
      </c>
      <c r="D60" s="52" t="s">
        <v>600</v>
      </c>
      <c r="E60" s="53" t="s">
        <v>55</v>
      </c>
      <c r="F60" s="52"/>
      <c r="G60" s="53" t="s">
        <v>94</v>
      </c>
      <c r="H60" s="52" t="s">
        <v>616</v>
      </c>
      <c r="I60" s="53" t="s">
        <v>24</v>
      </c>
      <c r="J60" s="54"/>
      <c r="K60" s="46"/>
    </row>
    <row r="61" spans="1:11" ht="15.75" thickBot="1" x14ac:dyDescent="0.3">
      <c r="A61" s="43"/>
      <c r="B61" s="103" t="s">
        <v>719</v>
      </c>
      <c r="C61" s="52" t="s">
        <v>617</v>
      </c>
      <c r="D61" s="52" t="s">
        <v>600</v>
      </c>
      <c r="E61" s="53" t="s">
        <v>55</v>
      </c>
      <c r="F61" s="52"/>
      <c r="G61" s="53" t="s">
        <v>94</v>
      </c>
      <c r="H61" s="52" t="s">
        <v>618</v>
      </c>
      <c r="I61" s="53" t="s">
        <v>24</v>
      </c>
      <c r="J61" s="54"/>
      <c r="K61" s="46"/>
    </row>
    <row r="62" spans="1:11" ht="45.75" thickBot="1" x14ac:dyDescent="0.3">
      <c r="A62" s="43"/>
      <c r="B62" s="103" t="s">
        <v>719</v>
      </c>
      <c r="C62" s="52" t="s">
        <v>521</v>
      </c>
      <c r="D62" s="52" t="s">
        <v>520</v>
      </c>
      <c r="E62" s="53"/>
      <c r="F62" s="55"/>
      <c r="G62" s="53" t="s">
        <v>516</v>
      </c>
      <c r="H62" s="52" t="s">
        <v>61</v>
      </c>
      <c r="I62" s="53" t="s">
        <v>496</v>
      </c>
      <c r="J62" s="54"/>
      <c r="K62" s="46"/>
    </row>
    <row r="63" spans="1:11" ht="225.75" thickBot="1" x14ac:dyDescent="0.3">
      <c r="A63" s="43"/>
      <c r="B63" s="103" t="s">
        <v>719</v>
      </c>
      <c r="C63" s="52" t="s">
        <v>619</v>
      </c>
      <c r="D63" s="52" t="s">
        <v>600</v>
      </c>
      <c r="E63" s="53" t="s">
        <v>55</v>
      </c>
      <c r="F63" s="52"/>
      <c r="G63" s="53" t="s">
        <v>94</v>
      </c>
      <c r="H63" s="52" t="s">
        <v>620</v>
      </c>
      <c r="I63" s="53" t="s">
        <v>24</v>
      </c>
      <c r="J63" s="54"/>
      <c r="K63" s="46"/>
    </row>
    <row r="64" spans="1:11" ht="120.75" thickBot="1" x14ac:dyDescent="0.3">
      <c r="A64" s="43"/>
      <c r="B64" s="103" t="s">
        <v>719</v>
      </c>
      <c r="C64" s="52" t="s">
        <v>621</v>
      </c>
      <c r="D64" s="52" t="s">
        <v>600</v>
      </c>
      <c r="E64" s="53" t="s">
        <v>55</v>
      </c>
      <c r="F64" s="52"/>
      <c r="G64" s="53" t="s">
        <v>94</v>
      </c>
      <c r="H64" s="52" t="s">
        <v>622</v>
      </c>
      <c r="I64" s="53" t="s">
        <v>24</v>
      </c>
      <c r="J64" s="54"/>
      <c r="K64" s="46"/>
    </row>
    <row r="65" spans="1:11" ht="15.75" thickBot="1" x14ac:dyDescent="0.3">
      <c r="A65" s="43"/>
      <c r="B65" s="103" t="s">
        <v>719</v>
      </c>
      <c r="C65" s="52" t="s">
        <v>623</v>
      </c>
      <c r="D65" s="52" t="s">
        <v>600</v>
      </c>
      <c r="E65" s="53" t="s">
        <v>55</v>
      </c>
      <c r="F65" s="52"/>
      <c r="G65" s="53" t="s">
        <v>94</v>
      </c>
      <c r="H65" s="52" t="s">
        <v>624</v>
      </c>
      <c r="I65" s="53" t="s">
        <v>94</v>
      </c>
      <c r="J65" s="54"/>
      <c r="K65" s="46"/>
    </row>
    <row r="66" spans="1:11" ht="15.75" thickBot="1" x14ac:dyDescent="0.3">
      <c r="A66" s="43"/>
      <c r="B66" s="103" t="s">
        <v>719</v>
      </c>
      <c r="C66" s="52" t="s">
        <v>625</v>
      </c>
      <c r="D66" s="52" t="s">
        <v>626</v>
      </c>
      <c r="E66" s="53" t="s">
        <v>55</v>
      </c>
      <c r="F66" s="52"/>
      <c r="G66" s="53" t="s">
        <v>94</v>
      </c>
      <c r="H66" s="52"/>
      <c r="I66" s="53" t="s">
        <v>94</v>
      </c>
      <c r="J66" s="54"/>
      <c r="K66" s="46"/>
    </row>
    <row r="67" spans="1:11" ht="15.75" thickBot="1" x14ac:dyDescent="0.3">
      <c r="A67" s="43"/>
      <c r="B67" s="103" t="s">
        <v>719</v>
      </c>
      <c r="C67" s="52" t="s">
        <v>627</v>
      </c>
      <c r="D67" s="52" t="s">
        <v>600</v>
      </c>
      <c r="E67" s="53" t="s">
        <v>55</v>
      </c>
      <c r="F67" s="52"/>
      <c r="G67" s="53" t="s">
        <v>94</v>
      </c>
      <c r="H67" s="52"/>
      <c r="I67" s="53" t="s">
        <v>24</v>
      </c>
      <c r="J67" s="54"/>
      <c r="K67" s="46"/>
    </row>
    <row r="68" spans="1:11" ht="30.75" thickBot="1" x14ac:dyDescent="0.3">
      <c r="A68" s="43"/>
      <c r="B68" s="103" t="s">
        <v>719</v>
      </c>
      <c r="C68" s="52" t="s">
        <v>628</v>
      </c>
      <c r="D68" s="52" t="s">
        <v>493</v>
      </c>
      <c r="E68" s="53" t="s">
        <v>55</v>
      </c>
      <c r="F68" s="52"/>
      <c r="G68" s="53" t="s">
        <v>94</v>
      </c>
      <c r="H68" s="52" t="s">
        <v>629</v>
      </c>
      <c r="I68" s="53" t="s">
        <v>496</v>
      </c>
      <c r="J68" s="54"/>
      <c r="K68" s="46"/>
    </row>
    <row r="69" spans="1:11" ht="15.75" thickBot="1" x14ac:dyDescent="0.3">
      <c r="A69" s="43"/>
      <c r="B69" s="103" t="s">
        <v>719</v>
      </c>
      <c r="C69" s="52" t="s">
        <v>630</v>
      </c>
      <c r="D69" s="52" t="s">
        <v>600</v>
      </c>
      <c r="E69" s="53" t="s">
        <v>55</v>
      </c>
      <c r="F69" s="52"/>
      <c r="G69" s="53" t="s">
        <v>94</v>
      </c>
      <c r="H69" s="52" t="s">
        <v>631</v>
      </c>
      <c r="I69" s="53" t="s">
        <v>24</v>
      </c>
      <c r="J69" s="54"/>
      <c r="K69" s="46"/>
    </row>
    <row r="70" spans="1:11" ht="90.75" thickBot="1" x14ac:dyDescent="0.3">
      <c r="A70" s="43"/>
      <c r="B70" s="103" t="s">
        <v>719</v>
      </c>
      <c r="C70" s="52" t="s">
        <v>632</v>
      </c>
      <c r="D70" s="52" t="s">
        <v>600</v>
      </c>
      <c r="E70" s="53" t="s">
        <v>55</v>
      </c>
      <c r="F70" s="52"/>
      <c r="G70" s="53" t="s">
        <v>94</v>
      </c>
      <c r="H70" s="52" t="s">
        <v>633</v>
      </c>
      <c r="I70" s="53" t="s">
        <v>24</v>
      </c>
      <c r="J70" s="54" t="s">
        <v>538</v>
      </c>
      <c r="K70" s="46"/>
    </row>
    <row r="71" spans="1:11" ht="300.75" thickBot="1" x14ac:dyDescent="0.3">
      <c r="A71" s="43"/>
      <c r="B71" s="103" t="s">
        <v>719</v>
      </c>
      <c r="C71" s="52" t="s">
        <v>634</v>
      </c>
      <c r="D71" s="52" t="s">
        <v>600</v>
      </c>
      <c r="E71" s="53" t="s">
        <v>55</v>
      </c>
      <c r="F71" s="52"/>
      <c r="G71" s="53" t="s">
        <v>94</v>
      </c>
      <c r="H71" s="52" t="s">
        <v>635</v>
      </c>
      <c r="I71" s="53" t="s">
        <v>24</v>
      </c>
      <c r="J71" s="54"/>
      <c r="K71" s="46"/>
    </row>
    <row r="72" spans="1:11" ht="30.75" thickBot="1" x14ac:dyDescent="0.3">
      <c r="A72" s="43"/>
      <c r="B72" s="103" t="s">
        <v>719</v>
      </c>
      <c r="C72" s="52" t="s">
        <v>636</v>
      </c>
      <c r="D72" s="52" t="s">
        <v>637</v>
      </c>
      <c r="E72" s="53" t="s">
        <v>638</v>
      </c>
      <c r="F72" s="52"/>
      <c r="G72" s="53" t="s">
        <v>94</v>
      </c>
      <c r="H72" s="52"/>
      <c r="I72" s="53" t="s">
        <v>24</v>
      </c>
      <c r="J72" s="54"/>
      <c r="K72" s="46"/>
    </row>
    <row r="73" spans="1:11" ht="75.75" thickBot="1" x14ac:dyDescent="0.3">
      <c r="A73" s="43"/>
      <c r="B73" s="103" t="s">
        <v>719</v>
      </c>
      <c r="C73" s="52" t="s">
        <v>639</v>
      </c>
      <c r="D73" s="52" t="s">
        <v>640</v>
      </c>
      <c r="E73" s="53" t="s">
        <v>641</v>
      </c>
      <c r="F73" s="52" t="s">
        <v>642</v>
      </c>
      <c r="G73" s="53" t="s">
        <v>516</v>
      </c>
      <c r="H73" s="52" t="s">
        <v>643</v>
      </c>
      <c r="I73" s="53" t="s">
        <v>496</v>
      </c>
      <c r="J73" s="54" t="s">
        <v>644</v>
      </c>
      <c r="K73" s="46"/>
    </row>
    <row r="74" spans="1:11" ht="15.75" thickBot="1" x14ac:dyDescent="0.3">
      <c r="A74" s="43"/>
      <c r="B74" s="103" t="s">
        <v>719</v>
      </c>
      <c r="C74" s="52" t="s">
        <v>645</v>
      </c>
      <c r="D74" s="52" t="s">
        <v>600</v>
      </c>
      <c r="E74" s="53" t="s">
        <v>55</v>
      </c>
      <c r="F74" s="52"/>
      <c r="G74" s="53" t="s">
        <v>94</v>
      </c>
      <c r="H74" s="52" t="s">
        <v>646</v>
      </c>
      <c r="I74" s="53" t="s">
        <v>24</v>
      </c>
      <c r="J74" s="54"/>
      <c r="K74" s="46"/>
    </row>
    <row r="75" spans="1:11" ht="75.75" thickBot="1" x14ac:dyDescent="0.3">
      <c r="A75" s="43"/>
      <c r="B75" s="103" t="s">
        <v>719</v>
      </c>
      <c r="C75" s="52" t="s">
        <v>647</v>
      </c>
      <c r="D75" s="52" t="s">
        <v>637</v>
      </c>
      <c r="E75" s="53" t="s">
        <v>638</v>
      </c>
      <c r="F75" s="52"/>
      <c r="G75" s="53" t="s">
        <v>94</v>
      </c>
      <c r="H75" s="57" t="s">
        <v>648</v>
      </c>
      <c r="I75" s="53" t="s">
        <v>24</v>
      </c>
      <c r="J75" s="54"/>
      <c r="K75" s="46"/>
    </row>
    <row r="76" spans="1:11" ht="409.6" thickBot="1" x14ac:dyDescent="0.3">
      <c r="A76" s="43"/>
      <c r="B76" s="103" t="s">
        <v>719</v>
      </c>
      <c r="C76" s="52" t="s">
        <v>649</v>
      </c>
      <c r="D76" s="52" t="s">
        <v>600</v>
      </c>
      <c r="E76" s="53" t="s">
        <v>55</v>
      </c>
      <c r="F76" s="52"/>
      <c r="G76" s="53" t="s">
        <v>94</v>
      </c>
      <c r="H76" s="52" t="s">
        <v>650</v>
      </c>
      <c r="I76" s="53" t="s">
        <v>24</v>
      </c>
      <c r="J76" s="54" t="s">
        <v>651</v>
      </c>
      <c r="K76" s="46"/>
    </row>
    <row r="77" spans="1:11" ht="105.75" thickBot="1" x14ac:dyDescent="0.3">
      <c r="A77" s="43"/>
      <c r="B77" s="103" t="s">
        <v>719</v>
      </c>
      <c r="C77" s="52" t="s">
        <v>652</v>
      </c>
      <c r="D77" s="52" t="s">
        <v>600</v>
      </c>
      <c r="E77" s="53" t="s">
        <v>55</v>
      </c>
      <c r="F77" s="52"/>
      <c r="G77" s="53" t="s">
        <v>94</v>
      </c>
      <c r="H77" s="52" t="s">
        <v>653</v>
      </c>
      <c r="I77" s="53" t="s">
        <v>24</v>
      </c>
      <c r="J77" s="54"/>
      <c r="K77" s="46"/>
    </row>
    <row r="78" spans="1:11" ht="30.75" thickBot="1" x14ac:dyDescent="0.3">
      <c r="A78" s="43"/>
      <c r="B78" s="103" t="s">
        <v>719</v>
      </c>
      <c r="C78" s="52" t="s">
        <v>654</v>
      </c>
      <c r="D78" s="52" t="s">
        <v>600</v>
      </c>
      <c r="E78" s="53" t="s">
        <v>55</v>
      </c>
      <c r="F78" s="52"/>
      <c r="G78" s="53" t="s">
        <v>94</v>
      </c>
      <c r="H78" s="52" t="s">
        <v>655</v>
      </c>
      <c r="I78" s="53" t="s">
        <v>24</v>
      </c>
      <c r="J78" s="54"/>
      <c r="K78" s="46"/>
    </row>
    <row r="79" spans="1:11" ht="135.75" thickBot="1" x14ac:dyDescent="0.3">
      <c r="A79" s="43"/>
      <c r="B79" s="103" t="s">
        <v>719</v>
      </c>
      <c r="C79" s="52" t="s">
        <v>656</v>
      </c>
      <c r="D79" s="52" t="s">
        <v>600</v>
      </c>
      <c r="E79" s="53" t="s">
        <v>55</v>
      </c>
      <c r="F79" s="52"/>
      <c r="G79" s="53" t="s">
        <v>94</v>
      </c>
      <c r="H79" s="52" t="s">
        <v>657</v>
      </c>
      <c r="I79" s="53" t="s">
        <v>24</v>
      </c>
      <c r="J79" s="54"/>
      <c r="K79" s="46"/>
    </row>
    <row r="80" spans="1:11" ht="15.75" thickBot="1" x14ac:dyDescent="0.3">
      <c r="A80" s="43"/>
      <c r="B80" s="103" t="s">
        <v>719</v>
      </c>
      <c r="C80" s="52" t="s">
        <v>658</v>
      </c>
      <c r="D80" s="52" t="s">
        <v>578</v>
      </c>
      <c r="E80" s="53" t="s">
        <v>579</v>
      </c>
      <c r="F80" s="52" t="s">
        <v>659</v>
      </c>
      <c r="G80" s="53" t="s">
        <v>94</v>
      </c>
      <c r="H80" s="52" t="s">
        <v>660</v>
      </c>
      <c r="I80" s="53" t="s">
        <v>606</v>
      </c>
      <c r="J80" s="54"/>
      <c r="K80" s="46"/>
    </row>
    <row r="81" spans="1:11" ht="15.75" thickBot="1" x14ac:dyDescent="0.3">
      <c r="A81" s="43"/>
      <c r="B81" s="103" t="s">
        <v>719</v>
      </c>
      <c r="C81" s="57" t="s">
        <v>661</v>
      </c>
      <c r="D81" s="57" t="s">
        <v>662</v>
      </c>
      <c r="E81" s="58" t="s">
        <v>55</v>
      </c>
      <c r="F81" s="57"/>
      <c r="G81" s="58" t="s">
        <v>94</v>
      </c>
      <c r="H81" s="57" t="s">
        <v>663</v>
      </c>
      <c r="I81" s="53" t="s">
        <v>24</v>
      </c>
      <c r="J81" s="54"/>
      <c r="K81" s="46"/>
    </row>
    <row r="82" spans="1:11" ht="15.75" thickBot="1" x14ac:dyDescent="0.3">
      <c r="A82" s="43"/>
      <c r="B82" s="103" t="s">
        <v>719</v>
      </c>
      <c r="C82" s="52" t="s">
        <v>667</v>
      </c>
      <c r="D82" s="52" t="s">
        <v>481</v>
      </c>
      <c r="E82" s="53" t="s">
        <v>55</v>
      </c>
      <c r="F82" s="52"/>
      <c r="G82" s="53" t="s">
        <v>94</v>
      </c>
      <c r="H82" s="52" t="s">
        <v>668</v>
      </c>
      <c r="I82" s="53" t="s">
        <v>24</v>
      </c>
      <c r="J82" s="54"/>
      <c r="K82" s="46"/>
    </row>
    <row r="83" spans="1:11" ht="15.75" thickBot="1" x14ac:dyDescent="0.3">
      <c r="A83" s="43"/>
      <c r="B83" s="103" t="s">
        <v>719</v>
      </c>
      <c r="C83" s="52" t="s">
        <v>669</v>
      </c>
      <c r="D83" s="52" t="s">
        <v>481</v>
      </c>
      <c r="E83" s="53" t="s">
        <v>55</v>
      </c>
      <c r="F83" s="52"/>
      <c r="G83" s="53" t="s">
        <v>94</v>
      </c>
      <c r="H83" s="52"/>
      <c r="I83" s="53" t="s">
        <v>24</v>
      </c>
      <c r="J83" s="54"/>
      <c r="K83" s="46"/>
    </row>
    <row r="84" spans="1:11" ht="105.75" thickBot="1" x14ac:dyDescent="0.3">
      <c r="A84" s="43"/>
      <c r="B84" s="103" t="s">
        <v>719</v>
      </c>
      <c r="C84" s="52" t="s">
        <v>672</v>
      </c>
      <c r="D84" s="52" t="s">
        <v>481</v>
      </c>
      <c r="E84" s="53" t="s">
        <v>55</v>
      </c>
      <c r="F84" s="52"/>
      <c r="G84" s="53" t="s">
        <v>94</v>
      </c>
      <c r="H84" s="52" t="s">
        <v>673</v>
      </c>
      <c r="I84" s="53" t="s">
        <v>24</v>
      </c>
      <c r="J84" s="54"/>
      <c r="K84" s="46"/>
    </row>
    <row r="85" spans="1:11" ht="15.75" thickBot="1" x14ac:dyDescent="0.3">
      <c r="A85" s="43"/>
      <c r="B85" s="103" t="s">
        <v>719</v>
      </c>
      <c r="C85" s="52" t="s">
        <v>674</v>
      </c>
      <c r="D85" s="52" t="s">
        <v>481</v>
      </c>
      <c r="E85" s="53" t="s">
        <v>55</v>
      </c>
      <c r="F85" s="52"/>
      <c r="G85" s="53" t="s">
        <v>94</v>
      </c>
      <c r="H85" s="52" t="s">
        <v>675</v>
      </c>
      <c r="I85" s="53" t="s">
        <v>24</v>
      </c>
      <c r="J85" s="54"/>
      <c r="K85" s="46"/>
    </row>
    <row r="86" spans="1:11" ht="75.75" thickBot="1" x14ac:dyDescent="0.3">
      <c r="A86" s="43"/>
      <c r="B86" s="103" t="s">
        <v>719</v>
      </c>
      <c r="C86" s="52" t="s">
        <v>676</v>
      </c>
      <c r="D86" s="52" t="s">
        <v>637</v>
      </c>
      <c r="E86" s="53" t="s">
        <v>638</v>
      </c>
      <c r="F86" s="52"/>
      <c r="G86" s="53" t="s">
        <v>94</v>
      </c>
      <c r="H86" s="57" t="s">
        <v>677</v>
      </c>
      <c r="I86" s="53" t="s">
        <v>24</v>
      </c>
      <c r="J86" s="54"/>
      <c r="K86" s="46"/>
    </row>
    <row r="87" spans="1:11" ht="30.75" thickBot="1" x14ac:dyDescent="0.3">
      <c r="A87" s="43"/>
      <c r="B87" s="103" t="s">
        <v>719</v>
      </c>
      <c r="C87" s="52" t="s">
        <v>678</v>
      </c>
      <c r="D87" s="52" t="s">
        <v>481</v>
      </c>
      <c r="E87" s="53" t="s">
        <v>55</v>
      </c>
      <c r="F87" s="52"/>
      <c r="G87" s="53" t="s">
        <v>94</v>
      </c>
      <c r="H87" s="52" t="s">
        <v>679</v>
      </c>
      <c r="I87" s="53" t="s">
        <v>24</v>
      </c>
      <c r="J87" s="54"/>
      <c r="K87" s="46"/>
    </row>
    <row r="88" spans="1:11" ht="409.6" thickBot="1" x14ac:dyDescent="0.3">
      <c r="A88" s="43"/>
      <c r="B88" s="103" t="s">
        <v>719</v>
      </c>
      <c r="C88" s="52" t="s">
        <v>680</v>
      </c>
      <c r="D88" s="52" t="s">
        <v>481</v>
      </c>
      <c r="E88" s="53" t="s">
        <v>55</v>
      </c>
      <c r="F88" s="52"/>
      <c r="G88" s="53" t="s">
        <v>94</v>
      </c>
      <c r="H88" s="52" t="s">
        <v>681</v>
      </c>
      <c r="I88" s="53" t="s">
        <v>24</v>
      </c>
      <c r="J88" s="54" t="s">
        <v>682</v>
      </c>
      <c r="K88" s="46"/>
    </row>
    <row r="89" spans="1:11" ht="15.75" thickBot="1" x14ac:dyDescent="0.3">
      <c r="A89" s="43"/>
      <c r="B89" s="103" t="s">
        <v>719</v>
      </c>
      <c r="C89" s="52" t="s">
        <v>683</v>
      </c>
      <c r="D89" s="52" t="s">
        <v>481</v>
      </c>
      <c r="E89" s="53" t="s">
        <v>55</v>
      </c>
      <c r="F89" s="52"/>
      <c r="G89" s="53" t="s">
        <v>94</v>
      </c>
      <c r="H89" s="52" t="s">
        <v>684</v>
      </c>
      <c r="I89" s="53" t="s">
        <v>24</v>
      </c>
      <c r="J89" s="54"/>
      <c r="K89" s="46"/>
    </row>
    <row r="90" spans="1:11" ht="30.75" thickBot="1" x14ac:dyDescent="0.3">
      <c r="A90" s="43"/>
      <c r="B90" s="103" t="s">
        <v>719</v>
      </c>
      <c r="C90" s="52" t="s">
        <v>685</v>
      </c>
      <c r="D90" s="52" t="s">
        <v>481</v>
      </c>
      <c r="E90" s="53" t="s">
        <v>55</v>
      </c>
      <c r="F90" s="52"/>
      <c r="G90" s="53" t="s">
        <v>94</v>
      </c>
      <c r="H90" s="52" t="s">
        <v>686</v>
      </c>
      <c r="I90" s="53" t="s">
        <v>24</v>
      </c>
      <c r="J90" s="54"/>
      <c r="K90" s="46"/>
    </row>
    <row r="91" spans="1:11" ht="15.75" thickBot="1" x14ac:dyDescent="0.3">
      <c r="A91" s="43"/>
      <c r="B91" s="103" t="s">
        <v>719</v>
      </c>
      <c r="C91" s="52" t="s">
        <v>689</v>
      </c>
      <c r="D91" s="52" t="s">
        <v>481</v>
      </c>
      <c r="E91" s="53" t="s">
        <v>55</v>
      </c>
      <c r="F91" s="52"/>
      <c r="G91" s="53" t="s">
        <v>94</v>
      </c>
      <c r="H91" s="52" t="s">
        <v>690</v>
      </c>
      <c r="I91" s="53" t="s">
        <v>24</v>
      </c>
      <c r="J91" s="54"/>
      <c r="K91" s="46"/>
    </row>
    <row r="92" spans="1:11" ht="15.75" thickBot="1" x14ac:dyDescent="0.3">
      <c r="A92" s="43"/>
      <c r="B92" s="103" t="s">
        <v>719</v>
      </c>
      <c r="C92" s="52" t="s">
        <v>691</v>
      </c>
      <c r="D92" s="52" t="s">
        <v>481</v>
      </c>
      <c r="E92" s="53" t="s">
        <v>55</v>
      </c>
      <c r="F92" s="52"/>
      <c r="G92" s="53" t="s">
        <v>94</v>
      </c>
      <c r="H92" s="52" t="s">
        <v>692</v>
      </c>
      <c r="I92" s="53" t="s">
        <v>24</v>
      </c>
      <c r="J92" s="54"/>
      <c r="K92" s="46"/>
    </row>
    <row r="93" spans="1:11" ht="30.75" thickBot="1" x14ac:dyDescent="0.3">
      <c r="A93" s="43"/>
      <c r="B93" s="103" t="s">
        <v>719</v>
      </c>
      <c r="C93" s="52" t="s">
        <v>693</v>
      </c>
      <c r="D93" s="52" t="s">
        <v>481</v>
      </c>
      <c r="E93" s="53" t="s">
        <v>55</v>
      </c>
      <c r="F93" s="52"/>
      <c r="G93" s="53" t="s">
        <v>94</v>
      </c>
      <c r="H93" s="52" t="s">
        <v>694</v>
      </c>
      <c r="I93" s="53" t="s">
        <v>24</v>
      </c>
      <c r="J93" s="54"/>
      <c r="K93" s="46"/>
    </row>
    <row r="94" spans="1:11" ht="15.75" thickBot="1" x14ac:dyDescent="0.3">
      <c r="A94" s="43"/>
      <c r="B94" s="103" t="s">
        <v>719</v>
      </c>
      <c r="C94" s="52" t="s">
        <v>695</v>
      </c>
      <c r="D94" s="52" t="s">
        <v>481</v>
      </c>
      <c r="E94" s="53" t="s">
        <v>55</v>
      </c>
      <c r="F94" s="52"/>
      <c r="G94" s="53" t="s">
        <v>94</v>
      </c>
      <c r="H94" s="52" t="s">
        <v>696</v>
      </c>
      <c r="I94" s="53" t="s">
        <v>24</v>
      </c>
      <c r="J94" s="54"/>
      <c r="K94" s="46"/>
    </row>
    <row r="95" spans="1:11" ht="15.75" thickBot="1" x14ac:dyDescent="0.3">
      <c r="A95" s="43"/>
      <c r="B95" s="103" t="s">
        <v>719</v>
      </c>
      <c r="C95" s="52" t="s">
        <v>687</v>
      </c>
      <c r="D95" s="52" t="s">
        <v>481</v>
      </c>
      <c r="E95" s="53" t="s">
        <v>55</v>
      </c>
      <c r="F95" s="52"/>
      <c r="G95" s="53" t="s">
        <v>94</v>
      </c>
      <c r="H95" s="52" t="s">
        <v>688</v>
      </c>
      <c r="I95" s="53" t="s">
        <v>24</v>
      </c>
      <c r="J95" s="54"/>
      <c r="K95" s="46"/>
    </row>
    <row r="96" spans="1:11" ht="15.75" thickBot="1" x14ac:dyDescent="0.3">
      <c r="A96" s="43"/>
      <c r="B96" s="103" t="s">
        <v>719</v>
      </c>
      <c r="C96" s="52" t="s">
        <v>697</v>
      </c>
      <c r="D96" s="52" t="s">
        <v>481</v>
      </c>
      <c r="E96" s="53" t="s">
        <v>55</v>
      </c>
      <c r="F96" s="52"/>
      <c r="G96" s="53" t="s">
        <v>94</v>
      </c>
      <c r="H96" s="52" t="s">
        <v>698</v>
      </c>
      <c r="I96" s="53" t="s">
        <v>24</v>
      </c>
      <c r="J96" s="54"/>
      <c r="K96" s="46"/>
    </row>
    <row r="97" spans="1:11" ht="15.75" thickBot="1" x14ac:dyDescent="0.3">
      <c r="A97" s="43"/>
      <c r="B97" s="103" t="s">
        <v>719</v>
      </c>
      <c r="C97" s="52" t="s">
        <v>699</v>
      </c>
      <c r="D97" s="52" t="s">
        <v>481</v>
      </c>
      <c r="E97" s="53" t="s">
        <v>55</v>
      </c>
      <c r="F97" s="52"/>
      <c r="G97" s="53" t="s">
        <v>94</v>
      </c>
      <c r="H97" s="52" t="s">
        <v>700</v>
      </c>
      <c r="I97" s="53" t="s">
        <v>94</v>
      </c>
      <c r="J97" s="54"/>
      <c r="K97" s="46"/>
    </row>
    <row r="98" spans="1:11" ht="60.75" thickBot="1" x14ac:dyDescent="0.3">
      <c r="A98" s="43"/>
      <c r="B98" s="103" t="s">
        <v>719</v>
      </c>
      <c r="C98" s="52" t="s">
        <v>701</v>
      </c>
      <c r="D98" s="52" t="s">
        <v>481</v>
      </c>
      <c r="E98" s="53" t="s">
        <v>55</v>
      </c>
      <c r="F98" s="52"/>
      <c r="G98" s="53" t="s">
        <v>94</v>
      </c>
      <c r="H98" s="52" t="s">
        <v>702</v>
      </c>
      <c r="I98" s="53" t="s">
        <v>24</v>
      </c>
      <c r="J98" s="54"/>
      <c r="K98" s="46"/>
    </row>
    <row r="99" spans="1:11" ht="30.75" thickBot="1" x14ac:dyDescent="0.3">
      <c r="A99" s="43"/>
      <c r="B99" s="103" t="s">
        <v>719</v>
      </c>
      <c r="C99" s="52" t="s">
        <v>703</v>
      </c>
      <c r="D99" s="52" t="s">
        <v>637</v>
      </c>
      <c r="E99" s="53" t="s">
        <v>638</v>
      </c>
      <c r="F99" s="52"/>
      <c r="G99" s="53" t="s">
        <v>94</v>
      </c>
      <c r="H99" s="52" t="s">
        <v>704</v>
      </c>
      <c r="I99" s="53" t="s">
        <v>24</v>
      </c>
      <c r="J99" s="54"/>
      <c r="K99" s="46"/>
    </row>
    <row r="100" spans="1:11" ht="45.75" thickBot="1" x14ac:dyDescent="0.3">
      <c r="A100" s="43"/>
      <c r="B100" s="103" t="s">
        <v>719</v>
      </c>
      <c r="C100" s="52" t="s">
        <v>705</v>
      </c>
      <c r="D100" s="52" t="s">
        <v>481</v>
      </c>
      <c r="E100" s="53" t="s">
        <v>55</v>
      </c>
      <c r="F100" s="52"/>
      <c r="G100" s="53" t="s">
        <v>94</v>
      </c>
      <c r="H100" s="52" t="s">
        <v>706</v>
      </c>
      <c r="I100" s="53" t="s">
        <v>24</v>
      </c>
      <c r="J100" s="54"/>
      <c r="K100" s="46"/>
    </row>
    <row r="101" spans="1:11" ht="30.75" thickBot="1" x14ac:dyDescent="0.3">
      <c r="A101" s="43"/>
      <c r="B101" s="103" t="s">
        <v>719</v>
      </c>
      <c r="C101" s="52" t="s">
        <v>707</v>
      </c>
      <c r="D101" s="52" t="s">
        <v>637</v>
      </c>
      <c r="E101" s="53" t="s">
        <v>638</v>
      </c>
      <c r="F101" s="52"/>
      <c r="G101" s="53" t="s">
        <v>94</v>
      </c>
      <c r="H101" s="52"/>
      <c r="I101" s="53" t="s">
        <v>496</v>
      </c>
      <c r="J101" s="54"/>
      <c r="K101" s="46"/>
    </row>
    <row r="102" spans="1:11" ht="45.75" thickBot="1" x14ac:dyDescent="0.3">
      <c r="A102" s="43"/>
      <c r="B102" s="103" t="s">
        <v>719</v>
      </c>
      <c r="C102" s="52" t="s">
        <v>485</v>
      </c>
      <c r="D102" s="52" t="s">
        <v>486</v>
      </c>
      <c r="E102" s="53" t="s">
        <v>55</v>
      </c>
      <c r="F102" s="52"/>
      <c r="G102" s="53" t="s">
        <v>94</v>
      </c>
      <c r="H102" s="52" t="s">
        <v>487</v>
      </c>
      <c r="I102" s="53" t="s">
        <v>24</v>
      </c>
      <c r="J102" s="54"/>
      <c r="K102" s="46"/>
    </row>
    <row r="103" spans="1:11" ht="30.75" thickBot="1" x14ac:dyDescent="0.3">
      <c r="A103" s="43"/>
      <c r="B103" s="103" t="s">
        <v>719</v>
      </c>
      <c r="C103" s="57" t="s">
        <v>664</v>
      </c>
      <c r="D103" s="57" t="s">
        <v>665</v>
      </c>
      <c r="E103" s="58" t="s">
        <v>55</v>
      </c>
      <c r="F103" s="57"/>
      <c r="G103" s="58" t="s">
        <v>94</v>
      </c>
      <c r="H103" s="57" t="s">
        <v>666</v>
      </c>
      <c r="I103" s="58" t="s">
        <v>24</v>
      </c>
      <c r="J103" s="54"/>
      <c r="K103" s="46"/>
    </row>
    <row r="104" spans="1:11" ht="15.75" thickBot="1" x14ac:dyDescent="0.3">
      <c r="A104" s="43"/>
      <c r="B104" s="103" t="s">
        <v>719</v>
      </c>
      <c r="C104" s="52" t="s">
        <v>710</v>
      </c>
      <c r="D104" s="52" t="s">
        <v>481</v>
      </c>
      <c r="E104" s="53" t="s">
        <v>55</v>
      </c>
      <c r="F104" s="52"/>
      <c r="G104" s="53" t="s">
        <v>94</v>
      </c>
      <c r="H104" s="52" t="s">
        <v>711</v>
      </c>
      <c r="I104" s="53" t="s">
        <v>24</v>
      </c>
      <c r="J104" s="54"/>
      <c r="K104" s="46"/>
    </row>
    <row r="105" spans="1:11" ht="15.75" thickBot="1" x14ac:dyDescent="0.3">
      <c r="A105" s="43"/>
      <c r="B105" s="103" t="s">
        <v>719</v>
      </c>
      <c r="C105" s="52" t="s">
        <v>712</v>
      </c>
      <c r="D105" s="52" t="s">
        <v>481</v>
      </c>
      <c r="E105" s="53" t="s">
        <v>55</v>
      </c>
      <c r="F105" s="52"/>
      <c r="G105" s="53" t="s">
        <v>94</v>
      </c>
      <c r="H105" s="52" t="s">
        <v>713</v>
      </c>
      <c r="I105" s="53" t="s">
        <v>94</v>
      </c>
      <c r="J105" s="54"/>
      <c r="K105" s="46"/>
    </row>
    <row r="106" spans="1:11" ht="75.75" thickBot="1" x14ac:dyDescent="0.3">
      <c r="A106" s="43"/>
      <c r="B106" s="103" t="s">
        <v>719</v>
      </c>
      <c r="C106" s="52" t="s">
        <v>714</v>
      </c>
      <c r="D106" s="52" t="s">
        <v>481</v>
      </c>
      <c r="E106" s="53" t="s">
        <v>55</v>
      </c>
      <c r="F106" s="52"/>
      <c r="G106" s="53" t="s">
        <v>94</v>
      </c>
      <c r="H106" s="52" t="s">
        <v>715</v>
      </c>
      <c r="I106" s="53" t="s">
        <v>94</v>
      </c>
      <c r="J106" s="54"/>
      <c r="K106" s="46"/>
    </row>
    <row r="107" spans="1:11" ht="30.75" thickBot="1" x14ac:dyDescent="0.3">
      <c r="A107" s="43"/>
      <c r="B107" s="103" t="s">
        <v>719</v>
      </c>
      <c r="C107" s="59" t="s">
        <v>716</v>
      </c>
      <c r="D107" s="59" t="s">
        <v>578</v>
      </c>
      <c r="E107" s="60" t="s">
        <v>579</v>
      </c>
      <c r="F107" s="59" t="s">
        <v>717</v>
      </c>
      <c r="G107" s="60" t="s">
        <v>349</v>
      </c>
      <c r="H107" s="59" t="s">
        <v>61</v>
      </c>
      <c r="I107" s="60" t="s">
        <v>496</v>
      </c>
      <c r="J107" s="61"/>
      <c r="K107" s="46"/>
    </row>
    <row r="108" spans="1:11" x14ac:dyDescent="0.25">
      <c r="A108" s="43"/>
      <c r="B108" s="47"/>
      <c r="C108" s="47"/>
      <c r="D108" s="47"/>
      <c r="E108" s="48"/>
      <c r="F108" s="47"/>
      <c r="G108" s="48"/>
      <c r="H108" s="47"/>
      <c r="I108" s="48"/>
      <c r="J108" s="46"/>
      <c r="K108" s="46"/>
    </row>
    <row r="109" spans="1:11" x14ac:dyDescent="0.25">
      <c r="B109" s="39"/>
      <c r="C109" s="39"/>
      <c r="D109" s="39"/>
      <c r="E109" s="41"/>
      <c r="F109" s="39"/>
      <c r="G109" s="41"/>
      <c r="H109" s="39"/>
      <c r="I109" s="41"/>
      <c r="J109" s="40"/>
      <c r="K109" s="40"/>
    </row>
  </sheetData>
  <autoFilter ref="B3:J3">
    <sortState ref="B4:J107">
      <sortCondition ref="C3"/>
    </sortState>
  </autoFilter>
  <mergeCells count="1">
    <mergeCell ref="B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zoomScale="70" zoomScaleNormal="70" workbookViewId="0">
      <selection sqref="A1:AA61"/>
    </sheetView>
  </sheetViews>
  <sheetFormatPr defaultColWidth="0" defaultRowHeight="15" zeroHeight="1" x14ac:dyDescent="0.25"/>
  <cols>
    <col min="1" max="27" width="9.140625" customWidth="1"/>
    <col min="28" max="16384" width="9.140625" hidden="1"/>
  </cols>
  <sheetData>
    <row r="1" spans="1:27" x14ac:dyDescent="0.25">
      <c r="A1" s="104" t="s">
        <v>725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row>
    <row r="2" spans="1:27" x14ac:dyDescent="0.25">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27" x14ac:dyDescent="0.2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4" spans="1:27" x14ac:dyDescent="0.25">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row>
    <row r="5" spans="1:27" x14ac:dyDescent="0.2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row>
    <row r="6" spans="1:27" x14ac:dyDescent="0.25">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row>
    <row r="7" spans="1:27" x14ac:dyDescent="0.25">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row>
    <row r="8" spans="1:27" x14ac:dyDescent="0.25">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row>
    <row r="9" spans="1:27" x14ac:dyDescent="0.25">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row>
    <row r="10" spans="1:27" x14ac:dyDescent="0.25">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row>
    <row r="11" spans="1:27" x14ac:dyDescent="0.25">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row>
    <row r="12" spans="1:27" x14ac:dyDescent="0.25">
      <c r="A12" s="10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row>
    <row r="13" spans="1:27" x14ac:dyDescent="0.25">
      <c r="A13" s="105"/>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row>
    <row r="14" spans="1:27" x14ac:dyDescent="0.25">
      <c r="A14" s="10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row>
    <row r="15" spans="1:27" x14ac:dyDescent="0.25">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row>
    <row r="16" spans="1:27" x14ac:dyDescent="0.25">
      <c r="A16" s="105"/>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row>
    <row r="17" spans="1:27" x14ac:dyDescent="0.25">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row>
    <row r="18" spans="1:27" x14ac:dyDescent="0.25">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row>
    <row r="19" spans="1:27" x14ac:dyDescent="0.25">
      <c r="A19" s="105"/>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row>
    <row r="20" spans="1:27" x14ac:dyDescent="0.25">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row>
    <row r="21" spans="1:27" x14ac:dyDescent="0.25">
      <c r="A21" s="105"/>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row>
    <row r="22" spans="1:27" x14ac:dyDescent="0.25">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row>
    <row r="23" spans="1:27" x14ac:dyDescent="0.25">
      <c r="A23" s="10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row>
    <row r="24" spans="1:27" x14ac:dyDescent="0.25">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row>
    <row r="25" spans="1:27" x14ac:dyDescent="0.25">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row>
    <row r="26" spans="1:27" x14ac:dyDescent="0.25">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row>
    <row r="27" spans="1:27" x14ac:dyDescent="0.25">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row>
    <row r="28" spans="1:27" x14ac:dyDescent="0.25">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row>
    <row r="29" spans="1:27" x14ac:dyDescent="0.25">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row>
    <row r="30" spans="1:27" x14ac:dyDescent="0.25">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row>
    <row r="31" spans="1:27" x14ac:dyDescent="0.25">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row>
    <row r="32" spans="1:27" x14ac:dyDescent="0.2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row>
    <row r="33" spans="1:27" x14ac:dyDescent="0.25">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row>
    <row r="34" spans="1:27" x14ac:dyDescent="0.25">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row>
    <row r="35" spans="1:27" x14ac:dyDescent="0.25">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row>
    <row r="36" spans="1:27" x14ac:dyDescent="0.25">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row>
    <row r="37" spans="1:27" x14ac:dyDescent="0.25">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row>
    <row r="38" spans="1:27" x14ac:dyDescent="0.25">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row>
    <row r="39" spans="1:27" x14ac:dyDescent="0.25">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row>
    <row r="40" spans="1:27" x14ac:dyDescent="0.25">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row>
    <row r="41" spans="1:27" x14ac:dyDescent="0.25">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row>
    <row r="42" spans="1:27" x14ac:dyDescent="0.25">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row>
    <row r="43" spans="1:27" x14ac:dyDescent="0.25">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row>
    <row r="44" spans="1:27" x14ac:dyDescent="0.25">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row>
    <row r="45" spans="1:27" x14ac:dyDescent="0.25">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row>
    <row r="46" spans="1:27" x14ac:dyDescent="0.25">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row>
    <row r="47" spans="1:27" x14ac:dyDescent="0.25">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row>
    <row r="48" spans="1:27" x14ac:dyDescent="0.25">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row>
    <row r="49" spans="1:27" x14ac:dyDescent="0.25">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row>
    <row r="50" spans="1:27" x14ac:dyDescent="0.25">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row>
    <row r="51" spans="1:27" x14ac:dyDescent="0.25">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row>
    <row r="52" spans="1:27" x14ac:dyDescent="0.25">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row>
    <row r="53" spans="1:27" x14ac:dyDescent="0.25">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row>
    <row r="54" spans="1:27" x14ac:dyDescent="0.25">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row>
    <row r="55" spans="1:27" x14ac:dyDescent="0.25">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row>
    <row r="56" spans="1:27" x14ac:dyDescent="0.25">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1:27" x14ac:dyDescent="0.2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row>
    <row r="58" spans="1:27" x14ac:dyDescent="0.2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row>
    <row r="59" spans="1:27" x14ac:dyDescent="0.2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row>
    <row r="60" spans="1:27" x14ac:dyDescent="0.2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row>
    <row r="61" spans="1:27" x14ac:dyDescent="0.2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row>
  </sheetData>
  <mergeCells count="1">
    <mergeCell ref="A1:AA6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1"/>
  <sheetViews>
    <sheetView zoomScale="80" zoomScaleNormal="80" workbookViewId="0">
      <selection activeCell="C3" sqref="C3"/>
    </sheetView>
  </sheetViews>
  <sheetFormatPr defaultColWidth="0" defaultRowHeight="15" zeroHeight="1" x14ac:dyDescent="0.25"/>
  <cols>
    <col min="1" max="1" width="9.140625" customWidth="1"/>
    <col min="2" max="2" width="42" customWidth="1"/>
    <col min="3" max="3" width="20.140625" customWidth="1"/>
    <col min="4" max="4" width="35.28515625" bestFit="1" customWidth="1"/>
    <col min="5" max="5" width="20.85546875" bestFit="1" customWidth="1"/>
    <col min="6" max="6" width="43.5703125" bestFit="1" customWidth="1"/>
    <col min="7" max="7" width="120.140625" bestFit="1" customWidth="1"/>
    <col min="8" max="8" width="25.28515625" customWidth="1"/>
    <col min="9" max="9" width="30.42578125" bestFit="1" customWidth="1"/>
    <col min="10" max="10" width="25.42578125" bestFit="1" customWidth="1"/>
    <col min="11" max="11" width="255.5703125" customWidth="1"/>
    <col min="12" max="12" width="9.140625" customWidth="1"/>
    <col min="13" max="16384" width="9.140625" hidden="1"/>
  </cols>
  <sheetData>
    <row r="1" spans="1:12" x14ac:dyDescent="0.25">
      <c r="A1" s="94"/>
      <c r="B1" s="92"/>
      <c r="C1" s="92"/>
      <c r="D1" s="92"/>
      <c r="E1" s="92"/>
      <c r="F1" s="92"/>
      <c r="G1" s="92"/>
      <c r="H1" s="92"/>
      <c r="I1" s="92"/>
      <c r="J1" s="92"/>
      <c r="K1" s="92"/>
      <c r="L1" s="92"/>
    </row>
    <row r="2" spans="1:12" ht="15.75" thickBot="1" x14ac:dyDescent="0.3">
      <c r="A2" s="94"/>
      <c r="B2" s="92"/>
      <c r="C2" s="92"/>
      <c r="D2" s="92"/>
      <c r="E2" s="92"/>
      <c r="F2" s="92"/>
      <c r="G2" s="92"/>
      <c r="H2" s="92"/>
      <c r="I2" s="92"/>
      <c r="J2" s="92"/>
      <c r="K2" s="92"/>
      <c r="L2" s="92"/>
    </row>
    <row r="3" spans="1:12" s="63" customFormat="1" ht="27" thickBot="1" x14ac:dyDescent="0.3">
      <c r="A3" s="95"/>
      <c r="B3" s="87" t="s">
        <v>724</v>
      </c>
      <c r="C3" s="99"/>
      <c r="D3" s="93"/>
      <c r="E3" s="93"/>
      <c r="F3" s="93"/>
      <c r="G3" s="93"/>
      <c r="H3" s="93"/>
      <c r="I3" s="93"/>
      <c r="J3" s="93"/>
      <c r="K3" s="93"/>
      <c r="L3" s="93"/>
    </row>
    <row r="4" spans="1:12" ht="15.75" thickBot="1" x14ac:dyDescent="0.3">
      <c r="A4" s="94"/>
      <c r="B4" s="92"/>
      <c r="C4" s="92"/>
      <c r="D4" s="92"/>
      <c r="E4" s="92"/>
      <c r="F4" s="92"/>
      <c r="G4" s="92"/>
      <c r="H4" s="92"/>
      <c r="I4" s="92"/>
      <c r="J4" s="92"/>
      <c r="K4" s="92"/>
      <c r="L4" s="92"/>
    </row>
    <row r="5" spans="1:12" ht="18.75" thickBot="1" x14ac:dyDescent="0.3">
      <c r="A5" s="94"/>
      <c r="B5" s="89" t="s">
        <v>383</v>
      </c>
      <c r="C5" s="89" t="s">
        <v>382</v>
      </c>
      <c r="D5" s="89" t="s">
        <v>1</v>
      </c>
      <c r="E5" s="89" t="s">
        <v>2</v>
      </c>
      <c r="F5" s="90" t="s">
        <v>3</v>
      </c>
      <c r="G5" s="90" t="s">
        <v>4</v>
      </c>
      <c r="H5" s="89" t="s">
        <v>5</v>
      </c>
      <c r="I5" s="89" t="s">
        <v>381</v>
      </c>
      <c r="J5" s="89" t="s">
        <v>422</v>
      </c>
      <c r="K5" s="90" t="s">
        <v>6</v>
      </c>
      <c r="L5" s="92"/>
    </row>
    <row r="6" spans="1:12" s="88" customFormat="1" ht="54.95" customHeight="1" thickBot="1" x14ac:dyDescent="0.3">
      <c r="A6" s="96">
        <v>1</v>
      </c>
      <c r="B6" s="91" t="str">
        <f>IFERROR(VLOOKUP(A6,'Combined Table'!$B$4:$C$203,2,FALSE),"")</f>
        <v/>
      </c>
      <c r="C6" s="91" t="e">
        <f>VLOOKUP(B6,'Combined Table'!$C$4:$L$203,2,0)</f>
        <v>#N/A</v>
      </c>
      <c r="D6" s="91" t="e">
        <f>VLOOKUP(B6,'Combined Table'!$C$4:$L$203,3,0)</f>
        <v>#N/A</v>
      </c>
      <c r="E6" s="91" t="e">
        <f>VLOOKUP(B6,'Combined Table'!$C$4:$L$203,4,0)</f>
        <v>#N/A</v>
      </c>
      <c r="F6" s="91" t="e">
        <f>VLOOKUP(B6,'Combined Table'!$C$4:$L$203,5,0)</f>
        <v>#N/A</v>
      </c>
      <c r="G6" s="91" t="e">
        <f>VLOOKUP(B6,'Combined Table'!$C$4:$L$203,6,0)</f>
        <v>#N/A</v>
      </c>
      <c r="H6" s="91" t="e">
        <f>VLOOKUP(B6,'Combined Table'!$C$4:$L$203,7,0)</f>
        <v>#N/A</v>
      </c>
      <c r="I6" s="91" t="e">
        <f>VLOOKUP(B6,'Combined Table'!$C$4:$L$203,8,0)</f>
        <v>#N/A</v>
      </c>
      <c r="J6" s="91" t="e">
        <f>VLOOKUP(B6,'Combined Table'!$C$4:$L$203,9,0)</f>
        <v>#N/A</v>
      </c>
      <c r="K6" s="91" t="e">
        <f>VLOOKUP(B6,'Combined Table'!$C$4:$L$203,10,0)</f>
        <v>#N/A</v>
      </c>
      <c r="L6" s="98"/>
    </row>
    <row r="7" spans="1:12" s="88" customFormat="1" ht="54.95" customHeight="1" thickBot="1" x14ac:dyDescent="0.3">
      <c r="A7" s="96">
        <v>2</v>
      </c>
      <c r="B7" s="91" t="str">
        <f>IFERROR(VLOOKUP(A7,'Combined Table'!$B$4:$C$203,2,FALSE),"")</f>
        <v/>
      </c>
      <c r="C7" s="91" t="e">
        <f>VLOOKUP(B7,'Combined Table'!$C$4:$L$203,2,0)</f>
        <v>#N/A</v>
      </c>
      <c r="D7" s="91" t="e">
        <f>VLOOKUP(B7,'Combined Table'!$C$4:$L$203,3,0)</f>
        <v>#N/A</v>
      </c>
      <c r="E7" s="91"/>
      <c r="F7" s="91" t="e">
        <f>VLOOKUP(B7,'Combined Table'!$C$4:$L$203,5,0)</f>
        <v>#N/A</v>
      </c>
      <c r="G7" s="91" t="e">
        <f>VLOOKUP(B7,'Combined Table'!$C$4:$L$203,6,0)</f>
        <v>#N/A</v>
      </c>
      <c r="H7" s="91" t="e">
        <f>VLOOKUP(B7,'Combined Table'!$C$4:$L$203,7,0)</f>
        <v>#N/A</v>
      </c>
      <c r="I7" s="91" t="e">
        <f>VLOOKUP(B7,'Combined Table'!$C$4:$L$203,8,0)</f>
        <v>#N/A</v>
      </c>
      <c r="J7" s="91" t="e">
        <f>VLOOKUP(B7,'Combined Table'!$C$4:$L$203,9,0)</f>
        <v>#N/A</v>
      </c>
      <c r="K7" s="91" t="e">
        <f>VLOOKUP(B7,'Combined Table'!$C$4:$L$203,10,0)</f>
        <v>#N/A</v>
      </c>
      <c r="L7" s="98"/>
    </row>
    <row r="8" spans="1:12" s="88" customFormat="1" ht="54.95" customHeight="1" thickBot="1" x14ac:dyDescent="0.3">
      <c r="A8" s="96">
        <v>3</v>
      </c>
      <c r="B8" s="91" t="str">
        <f>IFERROR(VLOOKUP(A8,'Combined Table'!$B$4:$C$203,2,FALSE),"")</f>
        <v/>
      </c>
      <c r="C8" s="91" t="e">
        <f>VLOOKUP(B8,'Combined Table'!$C$4:$L$203,2,0)</f>
        <v>#N/A</v>
      </c>
      <c r="D8" s="91" t="e">
        <f>VLOOKUP(B8,'Combined Table'!$C$4:$L$203,3,0)</f>
        <v>#N/A</v>
      </c>
      <c r="E8" s="91" t="e">
        <f>VLOOKUP(B8,'Combined Table'!$C$4:$L$203,4,0)</f>
        <v>#N/A</v>
      </c>
      <c r="F8" s="91" t="e">
        <f>VLOOKUP(B8,'Combined Table'!$C$4:$L$203,5,0)</f>
        <v>#N/A</v>
      </c>
      <c r="G8" s="91" t="e">
        <f>VLOOKUP(B8,'Combined Table'!$C$4:$L$203,6,0)</f>
        <v>#N/A</v>
      </c>
      <c r="H8" s="91" t="e">
        <f>VLOOKUP(B8,'Combined Table'!$C$4:$L$203,7,0)</f>
        <v>#N/A</v>
      </c>
      <c r="I8" s="91" t="e">
        <f>VLOOKUP(B8,'Combined Table'!$C$4:$L$203,8,0)</f>
        <v>#N/A</v>
      </c>
      <c r="J8" s="91" t="e">
        <f>VLOOKUP(B8,'Combined Table'!$C$4:$L$203,9,0)</f>
        <v>#N/A</v>
      </c>
      <c r="K8" s="91" t="e">
        <f>VLOOKUP(B8,'Combined Table'!$C$4:$L$203,10,0)</f>
        <v>#N/A</v>
      </c>
      <c r="L8" s="98"/>
    </row>
    <row r="9" spans="1:12" s="88" customFormat="1" ht="54.95" customHeight="1" thickBot="1" x14ac:dyDescent="0.3">
      <c r="A9" s="96">
        <v>4</v>
      </c>
      <c r="B9" s="91" t="str">
        <f>IFERROR(VLOOKUP(A9,'Combined Table'!$B$4:$C$203,2,FALSE),"")</f>
        <v/>
      </c>
      <c r="C9" s="91" t="e">
        <f>VLOOKUP(B9,'Combined Table'!$C$4:$L$203,2,0)</f>
        <v>#N/A</v>
      </c>
      <c r="D9" s="91" t="e">
        <f>VLOOKUP(B9,'Combined Table'!$C$4:$L$203,3,0)</f>
        <v>#N/A</v>
      </c>
      <c r="E9" s="91" t="e">
        <f>VLOOKUP(B9,'Combined Table'!$C$4:$L$203,4,0)</f>
        <v>#N/A</v>
      </c>
      <c r="F9" s="91" t="e">
        <f>VLOOKUP(B9,'Combined Table'!$C$4:$L$203,5,0)</f>
        <v>#N/A</v>
      </c>
      <c r="G9" s="91" t="e">
        <f>VLOOKUP(B9,'Combined Table'!$C$4:$L$203,6,0)</f>
        <v>#N/A</v>
      </c>
      <c r="H9" s="91" t="e">
        <f>VLOOKUP(B9,'Combined Table'!$C$4:$L$203,7,0)</f>
        <v>#N/A</v>
      </c>
      <c r="I9" s="91" t="e">
        <f>VLOOKUP(B9,'Combined Table'!$C$4:$L$203,8,0)</f>
        <v>#N/A</v>
      </c>
      <c r="J9" s="91" t="e">
        <f>VLOOKUP(B9,'Combined Table'!$C$4:$L$203,9,0)</f>
        <v>#N/A</v>
      </c>
      <c r="K9" s="91" t="e">
        <f>VLOOKUP(B9,'Combined Table'!$C$4:$L$203,10,0)</f>
        <v>#N/A</v>
      </c>
      <c r="L9" s="98"/>
    </row>
    <row r="10" spans="1:12" s="88" customFormat="1" ht="54.95" customHeight="1" thickBot="1" x14ac:dyDescent="0.3">
      <c r="A10" s="96">
        <v>5</v>
      </c>
      <c r="B10" s="91" t="str">
        <f>IFERROR(VLOOKUP(A10,'Combined Table'!$B$4:$C$203,2,FALSE),"")</f>
        <v/>
      </c>
      <c r="C10" s="91" t="e">
        <f>VLOOKUP(B10,'Combined Table'!$C$4:$L$203,2,0)</f>
        <v>#N/A</v>
      </c>
      <c r="D10" s="91" t="e">
        <f>VLOOKUP(B10,'Combined Table'!$C$4:$L$203,3,0)</f>
        <v>#N/A</v>
      </c>
      <c r="E10" s="91" t="e">
        <f>VLOOKUP(B10,'Combined Table'!$C$4:$L$203,4,0)</f>
        <v>#N/A</v>
      </c>
      <c r="F10" s="91" t="e">
        <f>VLOOKUP(B10,'Combined Table'!$C$4:$L$203,5,0)</f>
        <v>#N/A</v>
      </c>
      <c r="G10" s="91" t="e">
        <f>VLOOKUP(B10,'Combined Table'!$C$4:$L$203,6,0)</f>
        <v>#N/A</v>
      </c>
      <c r="H10" s="91" t="e">
        <f>VLOOKUP(B10,'Combined Table'!$C$4:$L$203,7,0)</f>
        <v>#N/A</v>
      </c>
      <c r="I10" s="91" t="e">
        <f>VLOOKUP(B10,'Combined Table'!$C$4:$L$203,8,0)</f>
        <v>#N/A</v>
      </c>
      <c r="J10" s="91" t="e">
        <f>VLOOKUP(B10,'Combined Table'!$C$4:$L$203,9,0)</f>
        <v>#N/A</v>
      </c>
      <c r="K10" s="91" t="e">
        <f>VLOOKUP(B10,'Combined Table'!$C$4:$L$203,10,0)</f>
        <v>#N/A</v>
      </c>
      <c r="L10" s="98"/>
    </row>
    <row r="11" spans="1:12" s="88" customFormat="1" ht="54.95" customHeight="1" thickBot="1" x14ac:dyDescent="0.3">
      <c r="A11" s="96">
        <v>6</v>
      </c>
      <c r="B11" s="91" t="str">
        <f>IFERROR(VLOOKUP(A11,'Combined Table'!$B$4:$C$203,2,FALSE),"")</f>
        <v/>
      </c>
      <c r="C11" s="91" t="e">
        <f>VLOOKUP(B11,'Combined Table'!$C$4:$L$203,2,0)</f>
        <v>#N/A</v>
      </c>
      <c r="D11" s="91" t="e">
        <f>VLOOKUP(B11,'Combined Table'!$C$4:$L$203,3,0)</f>
        <v>#N/A</v>
      </c>
      <c r="E11" s="91" t="e">
        <f>VLOOKUP(B11,'Combined Table'!$C$4:$L$203,4,0)</f>
        <v>#N/A</v>
      </c>
      <c r="F11" s="91" t="e">
        <f>VLOOKUP(B11,'Combined Table'!$C$4:$L$203,5,0)</f>
        <v>#N/A</v>
      </c>
      <c r="G11" s="91" t="e">
        <f>VLOOKUP(B11,'Combined Table'!$C$4:$L$203,6,0)</f>
        <v>#N/A</v>
      </c>
      <c r="H11" s="91" t="e">
        <f>VLOOKUP(B11,'Combined Table'!$C$4:$L$203,7,0)</f>
        <v>#N/A</v>
      </c>
      <c r="I11" s="91" t="e">
        <f>VLOOKUP(B11,'Combined Table'!$C$4:$L$203,8,0)</f>
        <v>#N/A</v>
      </c>
      <c r="J11" s="91" t="e">
        <f>VLOOKUP(B11,'Combined Table'!$C$4:$L$203,9,0)</f>
        <v>#N/A</v>
      </c>
      <c r="K11" s="91" t="e">
        <f>VLOOKUP(B11,'Combined Table'!$C$4:$L$203,10,0)</f>
        <v>#N/A</v>
      </c>
      <c r="L11" s="98"/>
    </row>
    <row r="12" spans="1:12" s="88" customFormat="1" ht="54.95" customHeight="1" thickBot="1" x14ac:dyDescent="0.3">
      <c r="A12" s="96">
        <v>7</v>
      </c>
      <c r="B12" s="91" t="str">
        <f>IFERROR(VLOOKUP(A12,'Combined Table'!$B$4:$C$203,2,FALSE),"")</f>
        <v/>
      </c>
      <c r="C12" s="91" t="e">
        <f>VLOOKUP(B12,'Combined Table'!$C$4:$L$203,2,0)</f>
        <v>#N/A</v>
      </c>
      <c r="D12" s="91" t="e">
        <f>VLOOKUP(B12,'Combined Table'!$C$4:$L$203,3,0)</f>
        <v>#N/A</v>
      </c>
      <c r="E12" s="91" t="e">
        <f>VLOOKUP(B12,'Combined Table'!$C$4:$L$203,4,0)</f>
        <v>#N/A</v>
      </c>
      <c r="F12" s="91" t="e">
        <f>VLOOKUP(B12,'Combined Table'!$C$4:$L$203,5,0)</f>
        <v>#N/A</v>
      </c>
      <c r="G12" s="91" t="e">
        <f>VLOOKUP(B12,'Combined Table'!$C$4:$L$203,6,0)</f>
        <v>#N/A</v>
      </c>
      <c r="H12" s="91" t="e">
        <f>VLOOKUP(B12,'Combined Table'!$C$4:$L$203,7,0)</f>
        <v>#N/A</v>
      </c>
      <c r="I12" s="91" t="e">
        <f>VLOOKUP(B12,'Combined Table'!$C$4:$L$203,8,0)</f>
        <v>#N/A</v>
      </c>
      <c r="J12" s="91" t="e">
        <f>VLOOKUP(B12,'Combined Table'!$C$4:$L$203,9,0)</f>
        <v>#N/A</v>
      </c>
      <c r="K12" s="91" t="e">
        <f>VLOOKUP(B12,'Combined Table'!$C$4:$L$203,10,0)</f>
        <v>#N/A</v>
      </c>
      <c r="L12" s="98"/>
    </row>
    <row r="13" spans="1:12" s="88" customFormat="1" ht="54.95" customHeight="1" thickBot="1" x14ac:dyDescent="0.3">
      <c r="A13" s="96">
        <v>8</v>
      </c>
      <c r="B13" s="91" t="str">
        <f>IFERROR(VLOOKUP(A13,'Combined Table'!$B$4:$C$203,2,FALSE),"")</f>
        <v/>
      </c>
      <c r="C13" s="91" t="e">
        <f>VLOOKUP(B13,'Combined Table'!$C$4:$L$203,2,0)</f>
        <v>#N/A</v>
      </c>
      <c r="D13" s="91" t="e">
        <f>VLOOKUP(B13,'Combined Table'!$C$4:$L$203,3,0)</f>
        <v>#N/A</v>
      </c>
      <c r="E13" s="91" t="e">
        <f>VLOOKUP(B13,'Combined Table'!$C$4:$L$203,4,0)</f>
        <v>#N/A</v>
      </c>
      <c r="F13" s="91" t="e">
        <f>VLOOKUP(B13,'Combined Table'!$C$4:$L$203,5,0)</f>
        <v>#N/A</v>
      </c>
      <c r="G13" s="91" t="e">
        <f>VLOOKUP(B13,'Combined Table'!$C$4:$L$203,6,0)</f>
        <v>#N/A</v>
      </c>
      <c r="H13" s="91" t="e">
        <f>VLOOKUP(B13,'Combined Table'!$C$4:$L$203,7,0)</f>
        <v>#N/A</v>
      </c>
      <c r="I13" s="91" t="e">
        <f>VLOOKUP(B13,'Combined Table'!$C$4:$L$203,8,0)</f>
        <v>#N/A</v>
      </c>
      <c r="J13" s="91" t="e">
        <f>VLOOKUP(B13,'Combined Table'!$C$4:$L$203,9,0)</f>
        <v>#N/A</v>
      </c>
      <c r="K13" s="91" t="e">
        <f>VLOOKUP(B13,'Combined Table'!$C$4:$L$203,10,0)</f>
        <v>#N/A</v>
      </c>
      <c r="L13" s="98"/>
    </row>
    <row r="14" spans="1:12" s="88" customFormat="1" ht="54.95" customHeight="1" thickBot="1" x14ac:dyDescent="0.3">
      <c r="A14" s="96">
        <v>9</v>
      </c>
      <c r="B14" s="91" t="str">
        <f>IFERROR(VLOOKUP(A14,'Combined Table'!$B$4:$C$203,2,FALSE),"")</f>
        <v/>
      </c>
      <c r="C14" s="91" t="e">
        <f>VLOOKUP(B14,'Combined Table'!$C$4:$L$203,2,0)</f>
        <v>#N/A</v>
      </c>
      <c r="D14" s="91" t="e">
        <f>VLOOKUP(B14,'Combined Table'!$C$4:$L$203,3,0)</f>
        <v>#N/A</v>
      </c>
      <c r="E14" s="91" t="e">
        <f>VLOOKUP(B14,'Combined Table'!$C$4:$L$203,4,0)</f>
        <v>#N/A</v>
      </c>
      <c r="F14" s="91" t="e">
        <f>VLOOKUP(B14,'Combined Table'!$C$4:$L$203,5,0)</f>
        <v>#N/A</v>
      </c>
      <c r="G14" s="91" t="e">
        <f>VLOOKUP(B14,'Combined Table'!$C$4:$L$203,6,0)</f>
        <v>#N/A</v>
      </c>
      <c r="H14" s="91" t="e">
        <f>VLOOKUP(B14,'Combined Table'!$C$4:$L$203,7,0)</f>
        <v>#N/A</v>
      </c>
      <c r="I14" s="91" t="e">
        <f>VLOOKUP(B14,'Combined Table'!$C$4:$L$203,8,0)</f>
        <v>#N/A</v>
      </c>
      <c r="J14" s="91" t="e">
        <f>VLOOKUP(B14,'Combined Table'!$C$4:$L$203,9,0)</f>
        <v>#N/A</v>
      </c>
      <c r="K14" s="91" t="e">
        <f>VLOOKUP(B14,'Combined Table'!$C$4:$L$203,10,0)</f>
        <v>#N/A</v>
      </c>
      <c r="L14" s="98"/>
    </row>
    <row r="15" spans="1:12" s="88" customFormat="1" ht="54.95" customHeight="1" thickBot="1" x14ac:dyDescent="0.3">
      <c r="A15" s="96">
        <v>10</v>
      </c>
      <c r="B15" s="91" t="str">
        <f>IFERROR(VLOOKUP(A15,'Combined Table'!$B$4:$C$203,2,FALSE),"")</f>
        <v/>
      </c>
      <c r="C15" s="91" t="e">
        <f>VLOOKUP(B15,'Combined Table'!$C$4:$L$203,2,0)</f>
        <v>#N/A</v>
      </c>
      <c r="D15" s="91" t="e">
        <f>VLOOKUP(B15,'Combined Table'!$C$4:$L$203,3,0)</f>
        <v>#N/A</v>
      </c>
      <c r="E15" s="91" t="e">
        <f>VLOOKUP(B15,'Combined Table'!$C$4:$L$203,4,0)</f>
        <v>#N/A</v>
      </c>
      <c r="F15" s="91" t="e">
        <f>VLOOKUP(B15,'Combined Table'!$C$4:$L$203,5,0)</f>
        <v>#N/A</v>
      </c>
      <c r="G15" s="91" t="e">
        <f>VLOOKUP(B15,'Combined Table'!$C$4:$L$203,6,0)</f>
        <v>#N/A</v>
      </c>
      <c r="H15" s="91" t="e">
        <f>VLOOKUP(B15,'Combined Table'!$C$4:$L$203,7,0)</f>
        <v>#N/A</v>
      </c>
      <c r="I15" s="91" t="e">
        <f>VLOOKUP(B15,'Combined Table'!$C$4:$L$203,8,0)</f>
        <v>#N/A</v>
      </c>
      <c r="J15" s="91" t="e">
        <f>VLOOKUP(B15,'Combined Table'!$C$4:$L$203,9,0)</f>
        <v>#N/A</v>
      </c>
      <c r="K15" s="91" t="e">
        <f>VLOOKUP(B15,'Combined Table'!$C$4:$L$203,10,0)</f>
        <v>#N/A</v>
      </c>
      <c r="L15" s="98"/>
    </row>
    <row r="16" spans="1:12" s="88" customFormat="1" ht="54.95" customHeight="1" thickBot="1" x14ac:dyDescent="0.3">
      <c r="A16" s="96">
        <v>11</v>
      </c>
      <c r="B16" s="91" t="str">
        <f>IFERROR(VLOOKUP(A16,'Combined Table'!$B$4:$C$203,2,FALSE),"")</f>
        <v/>
      </c>
      <c r="C16" s="91" t="e">
        <f>VLOOKUP(B16,'Combined Table'!$C$4:$L$203,2,0)</f>
        <v>#N/A</v>
      </c>
      <c r="D16" s="91" t="e">
        <f>VLOOKUP(B16,'Combined Table'!$C$4:$L$203,3,0)</f>
        <v>#N/A</v>
      </c>
      <c r="E16" s="91" t="e">
        <f>VLOOKUP(B16,'Combined Table'!$C$4:$L$203,4,0)</f>
        <v>#N/A</v>
      </c>
      <c r="F16" s="91" t="e">
        <f>VLOOKUP(B16,'Combined Table'!$C$4:$L$203,5,0)</f>
        <v>#N/A</v>
      </c>
      <c r="G16" s="91" t="e">
        <f>VLOOKUP(B16,'Combined Table'!$C$4:$L$203,6,0)</f>
        <v>#N/A</v>
      </c>
      <c r="H16" s="91" t="e">
        <f>VLOOKUP(B16,'Combined Table'!$C$4:$L$203,7,0)</f>
        <v>#N/A</v>
      </c>
      <c r="I16" s="91" t="e">
        <f>VLOOKUP(B16,'Combined Table'!$C$4:$L$203,8,0)</f>
        <v>#N/A</v>
      </c>
      <c r="J16" s="91" t="e">
        <f>VLOOKUP(B16,'Combined Table'!$C$4:$L$203,9,0)</f>
        <v>#N/A</v>
      </c>
      <c r="K16" s="91" t="e">
        <f>VLOOKUP(B16,'Combined Table'!$C$4:$L$203,10,0)</f>
        <v>#N/A</v>
      </c>
      <c r="L16" s="98"/>
    </row>
    <row r="17" spans="1:12" s="88" customFormat="1" ht="54.95" customHeight="1" thickBot="1" x14ac:dyDescent="0.3">
      <c r="A17" s="96">
        <v>12</v>
      </c>
      <c r="B17" s="91" t="str">
        <f>IFERROR(VLOOKUP(A17,'Combined Table'!$B$4:$C$203,2,FALSE),"")</f>
        <v/>
      </c>
      <c r="C17" s="91" t="e">
        <f>VLOOKUP(B17,'Combined Table'!$C$4:$L$203,2,0)</f>
        <v>#N/A</v>
      </c>
      <c r="D17" s="91" t="e">
        <f>VLOOKUP(B17,'Combined Table'!$C$4:$L$203,3,0)</f>
        <v>#N/A</v>
      </c>
      <c r="E17" s="91" t="e">
        <f>VLOOKUP(B17,'Combined Table'!$C$4:$L$203,4,0)</f>
        <v>#N/A</v>
      </c>
      <c r="F17" s="91" t="e">
        <f>VLOOKUP(B17,'Combined Table'!$C$4:$L$203,5,0)</f>
        <v>#N/A</v>
      </c>
      <c r="G17" s="91" t="e">
        <f>VLOOKUP(B17,'Combined Table'!$C$4:$L$203,6,0)</f>
        <v>#N/A</v>
      </c>
      <c r="H17" s="91" t="e">
        <f>VLOOKUP(B17,'Combined Table'!$C$4:$L$203,7,0)</f>
        <v>#N/A</v>
      </c>
      <c r="I17" s="91" t="e">
        <f>VLOOKUP(B17,'Combined Table'!$C$4:$L$203,8,0)</f>
        <v>#N/A</v>
      </c>
      <c r="J17" s="91" t="e">
        <f>VLOOKUP(B17,'Combined Table'!$C$4:$L$203,9,0)</f>
        <v>#N/A</v>
      </c>
      <c r="K17" s="91" t="e">
        <f>VLOOKUP(B17,'Combined Table'!$C$4:$L$203,10,0)</f>
        <v>#N/A</v>
      </c>
      <c r="L17" s="98"/>
    </row>
    <row r="18" spans="1:12" s="88" customFormat="1" ht="54.95" customHeight="1" thickBot="1" x14ac:dyDescent="0.3">
      <c r="A18" s="96">
        <v>13</v>
      </c>
      <c r="B18" s="91" t="str">
        <f>IFERROR(VLOOKUP(A18,'Combined Table'!$B$4:$C$203,2,FALSE),"")</f>
        <v/>
      </c>
      <c r="C18" s="91" t="e">
        <f>VLOOKUP(B18,'Combined Table'!$C$4:$L$203,2,0)</f>
        <v>#N/A</v>
      </c>
      <c r="D18" s="91" t="e">
        <f>VLOOKUP(B18,'Combined Table'!$C$4:$L$203,3,0)</f>
        <v>#N/A</v>
      </c>
      <c r="E18" s="91" t="e">
        <f>VLOOKUP(B18,'Combined Table'!$C$4:$L$203,4,0)</f>
        <v>#N/A</v>
      </c>
      <c r="F18" s="91" t="e">
        <f>VLOOKUP(B18,'Combined Table'!$C$4:$L$203,5,0)</f>
        <v>#N/A</v>
      </c>
      <c r="G18" s="91" t="e">
        <f>VLOOKUP(B18,'Combined Table'!$C$4:$L$203,6,0)</f>
        <v>#N/A</v>
      </c>
      <c r="H18" s="91" t="e">
        <f>VLOOKUP(B18,'Combined Table'!$C$4:$L$203,7,0)</f>
        <v>#N/A</v>
      </c>
      <c r="I18" s="91" t="e">
        <f>VLOOKUP(B18,'Combined Table'!$C$4:$L$203,8,0)</f>
        <v>#N/A</v>
      </c>
      <c r="J18" s="91" t="e">
        <f>VLOOKUP(B18,'Combined Table'!$C$4:$L$203,9,0)</f>
        <v>#N/A</v>
      </c>
      <c r="K18" s="91" t="e">
        <f>VLOOKUP(B18,'Combined Table'!$C$4:$L$203,10,0)</f>
        <v>#N/A</v>
      </c>
      <c r="L18" s="98"/>
    </row>
    <row r="19" spans="1:12" s="88" customFormat="1" ht="54.95" customHeight="1" thickBot="1" x14ac:dyDescent="0.3">
      <c r="A19" s="96">
        <v>14</v>
      </c>
      <c r="B19" s="91" t="str">
        <f>IFERROR(VLOOKUP(A19,'Combined Table'!$B$4:$C$203,2,FALSE),"")</f>
        <v/>
      </c>
      <c r="C19" s="91" t="e">
        <f>VLOOKUP(B19,'Combined Table'!$C$4:$L$203,2,0)</f>
        <v>#N/A</v>
      </c>
      <c r="D19" s="91" t="e">
        <f>VLOOKUP(B19,'Combined Table'!$C$4:$L$203,3,0)</f>
        <v>#N/A</v>
      </c>
      <c r="E19" s="91" t="e">
        <f>VLOOKUP(B19,'Combined Table'!$C$4:$L$203,4,0)</f>
        <v>#N/A</v>
      </c>
      <c r="F19" s="91" t="e">
        <f>VLOOKUP(B19,'Combined Table'!$C$4:$L$203,5,0)</f>
        <v>#N/A</v>
      </c>
      <c r="G19" s="91" t="e">
        <f>VLOOKUP(B19,'Combined Table'!$C$4:$L$203,6,0)</f>
        <v>#N/A</v>
      </c>
      <c r="H19" s="91" t="e">
        <f>VLOOKUP(B19,'Combined Table'!$C$4:$L$203,7,0)</f>
        <v>#N/A</v>
      </c>
      <c r="I19" s="91" t="e">
        <f>VLOOKUP(B19,'Combined Table'!$C$4:$L$203,8,0)</f>
        <v>#N/A</v>
      </c>
      <c r="J19" s="91" t="e">
        <f>VLOOKUP(B19,'Combined Table'!$C$4:$L$203,9,0)</f>
        <v>#N/A</v>
      </c>
      <c r="K19" s="91" t="e">
        <f>VLOOKUP(B19,'Combined Table'!$C$4:$L$203,10,0)</f>
        <v>#N/A</v>
      </c>
      <c r="L19" s="98"/>
    </row>
    <row r="20" spans="1:12" s="88" customFormat="1" ht="54.95" customHeight="1" thickBot="1" x14ac:dyDescent="0.3">
      <c r="A20" s="96">
        <v>15</v>
      </c>
      <c r="B20" s="91" t="str">
        <f>IFERROR(VLOOKUP(A20,'Combined Table'!$B$4:$C$203,2,FALSE),"")</f>
        <v/>
      </c>
      <c r="C20" s="91" t="e">
        <f>VLOOKUP(B20,'Combined Table'!$C$4:$L$203,2,0)</f>
        <v>#N/A</v>
      </c>
      <c r="D20" s="91" t="e">
        <f>VLOOKUP(B20,'Combined Table'!$C$4:$L$203,3,0)</f>
        <v>#N/A</v>
      </c>
      <c r="E20" s="91" t="e">
        <f>VLOOKUP(B20,'Combined Table'!$C$4:$L$203,4,0)</f>
        <v>#N/A</v>
      </c>
      <c r="F20" s="91" t="e">
        <f>VLOOKUP(B20,'Combined Table'!$C$4:$L$203,5,0)</f>
        <v>#N/A</v>
      </c>
      <c r="G20" s="91" t="e">
        <f>VLOOKUP(B20,'Combined Table'!$C$4:$L$203,6,0)</f>
        <v>#N/A</v>
      </c>
      <c r="H20" s="91" t="e">
        <f>VLOOKUP(B20,'Combined Table'!$C$4:$L$203,7,0)</f>
        <v>#N/A</v>
      </c>
      <c r="I20" s="91" t="e">
        <f>VLOOKUP(B20,'Combined Table'!$C$4:$L$203,8,0)</f>
        <v>#N/A</v>
      </c>
      <c r="J20" s="91" t="e">
        <f>VLOOKUP(B20,'Combined Table'!$C$4:$L$203,9,0)</f>
        <v>#N/A</v>
      </c>
      <c r="K20" s="91" t="e">
        <f>VLOOKUP(B20,'Combined Table'!$C$4:$L$203,10,0)</f>
        <v>#N/A</v>
      </c>
      <c r="L20" s="98"/>
    </row>
    <row r="21" spans="1:12" s="88" customFormat="1" ht="54.95" customHeight="1" thickBot="1" x14ac:dyDescent="0.3">
      <c r="A21" s="96">
        <v>16</v>
      </c>
      <c r="B21" s="91" t="str">
        <f>IFERROR(VLOOKUP(A21,'Combined Table'!$B$4:$C$203,2,FALSE),"")</f>
        <v/>
      </c>
      <c r="C21" s="91" t="e">
        <f>VLOOKUP(B21,'Combined Table'!$C$4:$L$203,2,0)</f>
        <v>#N/A</v>
      </c>
      <c r="D21" s="91" t="e">
        <f>VLOOKUP(B21,'Combined Table'!$C$4:$L$203,3,0)</f>
        <v>#N/A</v>
      </c>
      <c r="E21" s="91" t="e">
        <f>VLOOKUP(B21,'Combined Table'!$C$4:$L$203,4,0)</f>
        <v>#N/A</v>
      </c>
      <c r="F21" s="91" t="e">
        <f>VLOOKUP(B21,'Combined Table'!$C$4:$L$203,5,0)</f>
        <v>#N/A</v>
      </c>
      <c r="G21" s="91" t="e">
        <f>VLOOKUP(B21,'Combined Table'!$C$4:$L$203,6,0)</f>
        <v>#N/A</v>
      </c>
      <c r="H21" s="91" t="e">
        <f>VLOOKUP(B21,'Combined Table'!$C$4:$L$203,7,0)</f>
        <v>#N/A</v>
      </c>
      <c r="I21" s="91" t="e">
        <f>VLOOKUP(B21,'Combined Table'!$C$4:$L$203,8,0)</f>
        <v>#N/A</v>
      </c>
      <c r="J21" s="91" t="e">
        <f>VLOOKUP(B21,'Combined Table'!$C$4:$L$203,9,0)</f>
        <v>#N/A</v>
      </c>
      <c r="K21" s="91" t="e">
        <f>VLOOKUP(B21,'Combined Table'!$C$4:$L$203,10,0)</f>
        <v>#N/A</v>
      </c>
      <c r="L21" s="98"/>
    </row>
    <row r="22" spans="1:12" s="88" customFormat="1" ht="54.95" customHeight="1" thickBot="1" x14ac:dyDescent="0.3">
      <c r="A22" s="96">
        <v>17</v>
      </c>
      <c r="B22" s="91" t="str">
        <f>IFERROR(VLOOKUP(A22,'Combined Table'!$B$4:$C$203,2,FALSE),"")</f>
        <v/>
      </c>
      <c r="C22" s="91" t="e">
        <f>VLOOKUP(B22,'Combined Table'!$C$4:$L$203,2,0)</f>
        <v>#N/A</v>
      </c>
      <c r="D22" s="91" t="e">
        <f>VLOOKUP(B22,'Combined Table'!$C$4:$L$203,3,0)</f>
        <v>#N/A</v>
      </c>
      <c r="E22" s="91" t="e">
        <f>VLOOKUP(B22,'Combined Table'!$C$4:$L$203,4,0)</f>
        <v>#N/A</v>
      </c>
      <c r="F22" s="91" t="e">
        <f>VLOOKUP(B22,'Combined Table'!$C$4:$L$203,5,0)</f>
        <v>#N/A</v>
      </c>
      <c r="G22" s="91" t="e">
        <f>VLOOKUP(B22,'Combined Table'!$C$4:$L$203,6,0)</f>
        <v>#N/A</v>
      </c>
      <c r="H22" s="91" t="e">
        <f>VLOOKUP(B22,'Combined Table'!$C$4:$L$203,7,0)</f>
        <v>#N/A</v>
      </c>
      <c r="I22" s="91" t="e">
        <f>VLOOKUP(B22,'Combined Table'!$C$4:$L$203,8,0)</f>
        <v>#N/A</v>
      </c>
      <c r="J22" s="91" t="e">
        <f>VLOOKUP(B22,'Combined Table'!$C$4:$L$203,9,0)</f>
        <v>#N/A</v>
      </c>
      <c r="K22" s="91" t="e">
        <f>VLOOKUP(B22,'Combined Table'!$C$4:$L$203,10,0)</f>
        <v>#N/A</v>
      </c>
      <c r="L22" s="98"/>
    </row>
    <row r="23" spans="1:12" s="88" customFormat="1" ht="54.95" customHeight="1" thickBot="1" x14ac:dyDescent="0.3">
      <c r="A23" s="96">
        <v>18</v>
      </c>
      <c r="B23" s="91" t="str">
        <f>IFERROR(VLOOKUP(A23,'Combined Table'!$B$4:$C$203,2,FALSE),"")</f>
        <v/>
      </c>
      <c r="C23" s="91" t="e">
        <f>VLOOKUP(B23,'Combined Table'!$C$4:$L$203,2,0)</f>
        <v>#N/A</v>
      </c>
      <c r="D23" s="91" t="e">
        <f>VLOOKUP(B23,'Combined Table'!$C$4:$L$203,3,0)</f>
        <v>#N/A</v>
      </c>
      <c r="E23" s="91" t="e">
        <f>VLOOKUP(B23,'Combined Table'!$C$4:$L$203,4,0)</f>
        <v>#N/A</v>
      </c>
      <c r="F23" s="91" t="e">
        <f>VLOOKUP(B23,'Combined Table'!$C$4:$L$203,5,0)</f>
        <v>#N/A</v>
      </c>
      <c r="G23" s="91" t="e">
        <f>VLOOKUP(B23,'Combined Table'!$C$4:$L$203,6,0)</f>
        <v>#N/A</v>
      </c>
      <c r="H23" s="91" t="e">
        <f>VLOOKUP(B23,'Combined Table'!$C$4:$L$203,7,0)</f>
        <v>#N/A</v>
      </c>
      <c r="I23" s="91" t="e">
        <f>VLOOKUP(B23,'Combined Table'!$C$4:$L$203,8,0)</f>
        <v>#N/A</v>
      </c>
      <c r="J23" s="91" t="e">
        <f>VLOOKUP(B23,'Combined Table'!$C$4:$L$203,9,0)</f>
        <v>#N/A</v>
      </c>
      <c r="K23" s="91" t="e">
        <f>VLOOKUP(B23,'Combined Table'!$C$4:$L$203,10,0)</f>
        <v>#N/A</v>
      </c>
      <c r="L23" s="98"/>
    </row>
    <row r="24" spans="1:12" s="88" customFormat="1" ht="54.95" customHeight="1" thickBot="1" x14ac:dyDescent="0.3">
      <c r="A24" s="96">
        <v>19</v>
      </c>
      <c r="B24" s="91" t="str">
        <f>IFERROR(VLOOKUP(A24,'Combined Table'!$B$4:$C$203,2,FALSE),"")</f>
        <v/>
      </c>
      <c r="C24" s="91" t="e">
        <f>VLOOKUP(B24,'Combined Table'!$C$4:$L$203,2,0)</f>
        <v>#N/A</v>
      </c>
      <c r="D24" s="91" t="e">
        <f>VLOOKUP(B24,'Combined Table'!$C$4:$L$203,3,0)</f>
        <v>#N/A</v>
      </c>
      <c r="E24" s="91" t="e">
        <f>VLOOKUP(B24,'Combined Table'!$C$4:$L$203,4,0)</f>
        <v>#N/A</v>
      </c>
      <c r="F24" s="91" t="e">
        <f>VLOOKUP(B24,'Combined Table'!$C$4:$L$203,5,0)</f>
        <v>#N/A</v>
      </c>
      <c r="G24" s="91" t="e">
        <f>VLOOKUP(B24,'Combined Table'!$C$4:$L$203,6,0)</f>
        <v>#N/A</v>
      </c>
      <c r="H24" s="91" t="e">
        <f>VLOOKUP(B24,'Combined Table'!$C$4:$L$203,7,0)</f>
        <v>#N/A</v>
      </c>
      <c r="I24" s="91" t="e">
        <f>VLOOKUP(B24,'Combined Table'!$C$4:$L$203,8,0)</f>
        <v>#N/A</v>
      </c>
      <c r="J24" s="91" t="e">
        <f>VLOOKUP(B24,'Combined Table'!$C$4:$L$203,9,0)</f>
        <v>#N/A</v>
      </c>
      <c r="K24" s="91" t="e">
        <f>VLOOKUP(B24,'Combined Table'!$C$4:$L$203,10,0)</f>
        <v>#N/A</v>
      </c>
      <c r="L24" s="98"/>
    </row>
    <row r="25" spans="1:12" s="88" customFormat="1" ht="54.95" customHeight="1" thickBot="1" x14ac:dyDescent="0.3">
      <c r="A25" s="96">
        <v>20</v>
      </c>
      <c r="B25" s="91" t="str">
        <f>IFERROR(VLOOKUP(A25,'Combined Table'!$B$4:$C$203,2,FALSE),"")</f>
        <v/>
      </c>
      <c r="C25" s="91" t="e">
        <f>VLOOKUP(B25,'Combined Table'!$C$4:$L$203,2,0)</f>
        <v>#N/A</v>
      </c>
      <c r="D25" s="91" t="e">
        <f>VLOOKUP(B25,'Combined Table'!$C$4:$L$203,3,0)</f>
        <v>#N/A</v>
      </c>
      <c r="E25" s="91" t="e">
        <f>VLOOKUP(B25,'Combined Table'!$C$4:$L$203,4,0)</f>
        <v>#N/A</v>
      </c>
      <c r="F25" s="91" t="e">
        <f>VLOOKUP(B25,'Combined Table'!$C$4:$L$203,5,0)</f>
        <v>#N/A</v>
      </c>
      <c r="G25" s="91" t="e">
        <f>VLOOKUP(B25,'Combined Table'!$C$4:$L$203,6,0)</f>
        <v>#N/A</v>
      </c>
      <c r="H25" s="91" t="e">
        <f>VLOOKUP(B25,'Combined Table'!$C$4:$L$203,7,0)</f>
        <v>#N/A</v>
      </c>
      <c r="I25" s="91" t="e">
        <f>VLOOKUP(B25,'Combined Table'!$C$4:$L$203,8,0)</f>
        <v>#N/A</v>
      </c>
      <c r="J25" s="91" t="e">
        <f>VLOOKUP(B25,'Combined Table'!$C$4:$L$203,9,0)</f>
        <v>#N/A</v>
      </c>
      <c r="K25" s="91" t="e">
        <f>VLOOKUP(B25,'Combined Table'!$C$4:$L$203,10,0)</f>
        <v>#N/A</v>
      </c>
      <c r="L25" s="98"/>
    </row>
    <row r="26" spans="1:12" s="88" customFormat="1" ht="54.95" customHeight="1" thickBot="1" x14ac:dyDescent="0.3">
      <c r="A26" s="96">
        <v>21</v>
      </c>
      <c r="B26" s="91" t="str">
        <f>IFERROR(VLOOKUP(A26,'Combined Table'!$B$4:$C$203,2,FALSE),"")</f>
        <v/>
      </c>
      <c r="C26" s="91" t="e">
        <f>VLOOKUP(B26,'Combined Table'!$C$4:$L$203,2,0)</f>
        <v>#N/A</v>
      </c>
      <c r="D26" s="91" t="e">
        <f>VLOOKUP(B26,'Combined Table'!$C$4:$L$203,3,0)</f>
        <v>#N/A</v>
      </c>
      <c r="E26" s="91" t="e">
        <f>VLOOKUP(B26,'Combined Table'!$C$4:$L$203,4,0)</f>
        <v>#N/A</v>
      </c>
      <c r="F26" s="91" t="e">
        <f>VLOOKUP(B26,'Combined Table'!$C$4:$L$203,5,0)</f>
        <v>#N/A</v>
      </c>
      <c r="G26" s="91" t="e">
        <f>VLOOKUP(B26,'Combined Table'!$C$4:$L$203,6,0)</f>
        <v>#N/A</v>
      </c>
      <c r="H26" s="91" t="e">
        <f>VLOOKUP(B26,'Combined Table'!$C$4:$L$203,7,0)</f>
        <v>#N/A</v>
      </c>
      <c r="I26" s="91" t="e">
        <f>VLOOKUP(B26,'Combined Table'!$C$4:$L$203,8,0)</f>
        <v>#N/A</v>
      </c>
      <c r="J26" s="91" t="e">
        <f>VLOOKUP(B26,'Combined Table'!$C$4:$L$203,9,0)</f>
        <v>#N/A</v>
      </c>
      <c r="K26" s="91" t="e">
        <f>VLOOKUP(B26,'Combined Table'!$C$4:$L$203,10,0)</f>
        <v>#N/A</v>
      </c>
      <c r="L26" s="98"/>
    </row>
    <row r="27" spans="1:12" s="88" customFormat="1" ht="54.95" customHeight="1" thickBot="1" x14ac:dyDescent="0.3">
      <c r="A27" s="96">
        <v>22</v>
      </c>
      <c r="B27" s="91" t="str">
        <f>IFERROR(VLOOKUP(A27,'Combined Table'!$B$4:$C$203,2,FALSE),"")</f>
        <v/>
      </c>
      <c r="C27" s="91" t="e">
        <f>VLOOKUP(B27,'Combined Table'!$C$4:$L$203,2,0)</f>
        <v>#N/A</v>
      </c>
      <c r="D27" s="91" t="e">
        <f>VLOOKUP(B27,'Combined Table'!$C$4:$L$203,3,0)</f>
        <v>#N/A</v>
      </c>
      <c r="E27" s="91" t="e">
        <f>VLOOKUP(B27,'Combined Table'!$C$4:$L$203,4,0)</f>
        <v>#N/A</v>
      </c>
      <c r="F27" s="91" t="e">
        <f>VLOOKUP(B27,'Combined Table'!$C$4:$L$203,5,0)</f>
        <v>#N/A</v>
      </c>
      <c r="G27" s="91" t="e">
        <f>VLOOKUP(B27,'Combined Table'!$C$4:$L$203,6,0)</f>
        <v>#N/A</v>
      </c>
      <c r="H27" s="91" t="e">
        <f>VLOOKUP(B27,'Combined Table'!$C$4:$L$203,7,0)</f>
        <v>#N/A</v>
      </c>
      <c r="I27" s="91" t="e">
        <f>VLOOKUP(B27,'Combined Table'!$C$4:$L$203,8,0)</f>
        <v>#N/A</v>
      </c>
      <c r="J27" s="91" t="e">
        <f>VLOOKUP(B27,'Combined Table'!$C$4:$L$203,9,0)</f>
        <v>#N/A</v>
      </c>
      <c r="K27" s="91" t="e">
        <f>VLOOKUP(B27,'Combined Table'!$C$4:$L$203,10,0)</f>
        <v>#N/A</v>
      </c>
      <c r="L27" s="98"/>
    </row>
    <row r="28" spans="1:12" s="88" customFormat="1" ht="54.95" customHeight="1" thickBot="1" x14ac:dyDescent="0.3">
      <c r="A28" s="96">
        <v>23</v>
      </c>
      <c r="B28" s="91" t="str">
        <f>IFERROR(VLOOKUP(A28,'Combined Table'!$B$4:$C$203,2,FALSE),"")</f>
        <v/>
      </c>
      <c r="C28" s="91" t="e">
        <f>VLOOKUP(B28,'Combined Table'!$C$4:$L$203,2,0)</f>
        <v>#N/A</v>
      </c>
      <c r="D28" s="91" t="e">
        <f>VLOOKUP(B28,'Combined Table'!$C$4:$L$203,3,0)</f>
        <v>#N/A</v>
      </c>
      <c r="E28" s="91" t="e">
        <f>VLOOKUP(B28,'Combined Table'!$C$4:$L$203,4,0)</f>
        <v>#N/A</v>
      </c>
      <c r="F28" s="91" t="e">
        <f>VLOOKUP(B28,'Combined Table'!$C$4:$L$203,5,0)</f>
        <v>#N/A</v>
      </c>
      <c r="G28" s="91" t="e">
        <f>VLOOKUP(B28,'Combined Table'!$C$4:$L$203,6,0)</f>
        <v>#N/A</v>
      </c>
      <c r="H28" s="91" t="e">
        <f>VLOOKUP(B28,'Combined Table'!$C$4:$L$203,7,0)</f>
        <v>#N/A</v>
      </c>
      <c r="I28" s="91" t="e">
        <f>VLOOKUP(B28,'Combined Table'!$C$4:$L$203,8,0)</f>
        <v>#N/A</v>
      </c>
      <c r="J28" s="91" t="e">
        <f>VLOOKUP(B28,'Combined Table'!$C$4:$L$203,9,0)</f>
        <v>#N/A</v>
      </c>
      <c r="K28" s="91" t="e">
        <f>VLOOKUP(B28,'Combined Table'!$C$4:$L$203,10,0)</f>
        <v>#N/A</v>
      </c>
      <c r="L28" s="98"/>
    </row>
    <row r="29" spans="1:12" s="88" customFormat="1" ht="54.95" customHeight="1" thickBot="1" x14ac:dyDescent="0.3">
      <c r="A29" s="96">
        <v>24</v>
      </c>
      <c r="B29" s="91" t="str">
        <f>IFERROR(VLOOKUP(A29,'Combined Table'!$B$4:$C$203,2,FALSE),"")</f>
        <v/>
      </c>
      <c r="C29" s="91" t="e">
        <f>VLOOKUP(B29,'Combined Table'!$C$4:$L$203,2,0)</f>
        <v>#N/A</v>
      </c>
      <c r="D29" s="91" t="e">
        <f>VLOOKUP(B29,'Combined Table'!$C$4:$L$203,3,0)</f>
        <v>#N/A</v>
      </c>
      <c r="E29" s="91" t="e">
        <f>VLOOKUP(B29,'Combined Table'!$C$4:$L$203,4,0)</f>
        <v>#N/A</v>
      </c>
      <c r="F29" s="91" t="e">
        <f>VLOOKUP(B29,'Combined Table'!$C$4:$L$203,5,0)</f>
        <v>#N/A</v>
      </c>
      <c r="G29" s="91" t="e">
        <f>VLOOKUP(B29,'Combined Table'!$C$4:$L$203,6,0)</f>
        <v>#N/A</v>
      </c>
      <c r="H29" s="91" t="e">
        <f>VLOOKUP(B29,'Combined Table'!$C$4:$L$203,7,0)</f>
        <v>#N/A</v>
      </c>
      <c r="I29" s="91" t="e">
        <f>VLOOKUP(B29,'Combined Table'!$C$4:$L$203,8,0)</f>
        <v>#N/A</v>
      </c>
      <c r="J29" s="91" t="e">
        <f>VLOOKUP(B29,'Combined Table'!$C$4:$L$203,9,0)</f>
        <v>#N/A</v>
      </c>
      <c r="K29" s="91" t="e">
        <f>VLOOKUP(B29,'Combined Table'!$C$4:$L$203,10,0)</f>
        <v>#N/A</v>
      </c>
      <c r="L29" s="98"/>
    </row>
    <row r="30" spans="1:12" s="88" customFormat="1" ht="54.95" customHeight="1" thickBot="1" x14ac:dyDescent="0.3">
      <c r="A30" s="96">
        <v>25</v>
      </c>
      <c r="B30" s="91" t="str">
        <f>IFERROR(VLOOKUP(A30,'Combined Table'!$B$4:$C$203,2,FALSE),"")</f>
        <v/>
      </c>
      <c r="C30" s="91" t="e">
        <f>VLOOKUP(B30,'Combined Table'!$C$4:$L$203,2,0)</f>
        <v>#N/A</v>
      </c>
      <c r="D30" s="91" t="e">
        <f>VLOOKUP(B30,'Combined Table'!$C$4:$L$203,3,0)</f>
        <v>#N/A</v>
      </c>
      <c r="E30" s="91" t="e">
        <f>VLOOKUP(B30,'Combined Table'!$C$4:$L$203,4,0)</f>
        <v>#N/A</v>
      </c>
      <c r="F30" s="91" t="e">
        <f>VLOOKUP(B30,'Combined Table'!$C$4:$L$203,5,0)</f>
        <v>#N/A</v>
      </c>
      <c r="G30" s="91" t="e">
        <f>VLOOKUP(B30,'Combined Table'!$C$4:$L$203,6,0)</f>
        <v>#N/A</v>
      </c>
      <c r="H30" s="91" t="e">
        <f>VLOOKUP(B30,'Combined Table'!$C$4:$L$203,7,0)</f>
        <v>#N/A</v>
      </c>
      <c r="I30" s="91" t="e">
        <f>VLOOKUP(B30,'Combined Table'!$C$4:$L$203,8,0)</f>
        <v>#N/A</v>
      </c>
      <c r="J30" s="91" t="e">
        <f>VLOOKUP(B30,'Combined Table'!$C$4:$L$203,9,0)</f>
        <v>#N/A</v>
      </c>
      <c r="K30" s="91" t="e">
        <f>VLOOKUP(B30,'Combined Table'!$C$4:$L$203,10,0)</f>
        <v>#N/A</v>
      </c>
      <c r="L30" s="98"/>
    </row>
    <row r="31" spans="1:12" s="88" customFormat="1" ht="54.95" customHeight="1" thickBot="1" x14ac:dyDescent="0.3">
      <c r="A31" s="96">
        <v>26</v>
      </c>
      <c r="B31" s="91" t="str">
        <f>IFERROR(VLOOKUP(A31,'Combined Table'!$B$4:$C$203,2,FALSE),"")</f>
        <v/>
      </c>
      <c r="C31" s="91" t="e">
        <f>VLOOKUP(B31,'Combined Table'!$C$4:$L$203,2,0)</f>
        <v>#N/A</v>
      </c>
      <c r="D31" s="91" t="e">
        <f>VLOOKUP(B31,'Combined Table'!$C$4:$L$203,3,0)</f>
        <v>#N/A</v>
      </c>
      <c r="E31" s="91" t="e">
        <f>VLOOKUP(B31,'Combined Table'!$C$4:$L$203,4,0)</f>
        <v>#N/A</v>
      </c>
      <c r="F31" s="91" t="e">
        <f>VLOOKUP(B31,'Combined Table'!$C$4:$L$203,5,0)</f>
        <v>#N/A</v>
      </c>
      <c r="G31" s="91" t="e">
        <f>VLOOKUP(B31,'Combined Table'!$C$4:$L$203,6,0)</f>
        <v>#N/A</v>
      </c>
      <c r="H31" s="91" t="e">
        <f>VLOOKUP(B31,'Combined Table'!$C$4:$L$203,7,0)</f>
        <v>#N/A</v>
      </c>
      <c r="I31" s="91" t="e">
        <f>VLOOKUP(B31,'Combined Table'!$C$4:$L$203,8,0)</f>
        <v>#N/A</v>
      </c>
      <c r="J31" s="91" t="e">
        <f>VLOOKUP(B31,'Combined Table'!$C$4:$L$203,9,0)</f>
        <v>#N/A</v>
      </c>
      <c r="K31" s="91" t="e">
        <f>VLOOKUP(B31,'Combined Table'!$C$4:$L$203,10,0)</f>
        <v>#N/A</v>
      </c>
      <c r="L31" s="98"/>
    </row>
    <row r="32" spans="1:12" s="88" customFormat="1" ht="54.95" customHeight="1" thickBot="1" x14ac:dyDescent="0.3">
      <c r="A32" s="96">
        <v>27</v>
      </c>
      <c r="B32" s="91" t="str">
        <f>IFERROR(VLOOKUP(A32,'Combined Table'!$B$4:$C$203,2,FALSE),"")</f>
        <v/>
      </c>
      <c r="C32" s="91" t="e">
        <f>VLOOKUP(B32,'Combined Table'!$C$4:$L$203,2,0)</f>
        <v>#N/A</v>
      </c>
      <c r="D32" s="91" t="e">
        <f>VLOOKUP(B32,'Combined Table'!$C$4:$L$203,3,0)</f>
        <v>#N/A</v>
      </c>
      <c r="E32" s="91" t="e">
        <f>VLOOKUP(B32,'Combined Table'!$C$4:$L$203,4,0)</f>
        <v>#N/A</v>
      </c>
      <c r="F32" s="91" t="e">
        <f>VLOOKUP(B32,'Combined Table'!$C$4:$L$203,5,0)</f>
        <v>#N/A</v>
      </c>
      <c r="G32" s="91" t="e">
        <f>VLOOKUP(B32,'Combined Table'!$C$4:$L$203,6,0)</f>
        <v>#N/A</v>
      </c>
      <c r="H32" s="91" t="e">
        <f>VLOOKUP(B32,'Combined Table'!$C$4:$L$203,7,0)</f>
        <v>#N/A</v>
      </c>
      <c r="I32" s="91" t="e">
        <f>VLOOKUP(B32,'Combined Table'!$C$4:$L$203,8,0)</f>
        <v>#N/A</v>
      </c>
      <c r="J32" s="91" t="e">
        <f>VLOOKUP(B32,'Combined Table'!$C$4:$L$203,9,0)</f>
        <v>#N/A</v>
      </c>
      <c r="K32" s="91" t="e">
        <f>VLOOKUP(B32,'Combined Table'!$C$4:$L$203,10,0)</f>
        <v>#N/A</v>
      </c>
      <c r="L32" s="98"/>
    </row>
    <row r="33" spans="1:12" s="88" customFormat="1" ht="54.95" customHeight="1" thickBot="1" x14ac:dyDescent="0.3">
      <c r="A33" s="96">
        <v>28</v>
      </c>
      <c r="B33" s="91" t="str">
        <f>IFERROR(VLOOKUP(A33,'Combined Table'!$B$4:$C$203,2,FALSE),"")</f>
        <v/>
      </c>
      <c r="C33" s="91" t="e">
        <f>VLOOKUP(B33,'Combined Table'!$C$4:$L$203,2,0)</f>
        <v>#N/A</v>
      </c>
      <c r="D33" s="91" t="e">
        <f>VLOOKUP(B33,'Combined Table'!$C$4:$L$203,3,0)</f>
        <v>#N/A</v>
      </c>
      <c r="E33" s="91" t="e">
        <f>VLOOKUP(B33,'Combined Table'!$C$4:$L$203,4,0)</f>
        <v>#N/A</v>
      </c>
      <c r="F33" s="91" t="e">
        <f>VLOOKUP(B33,'Combined Table'!$C$4:$L$203,5,0)</f>
        <v>#N/A</v>
      </c>
      <c r="G33" s="91" t="e">
        <f>VLOOKUP(B33,'Combined Table'!$C$4:$L$203,6,0)</f>
        <v>#N/A</v>
      </c>
      <c r="H33" s="91" t="e">
        <f>VLOOKUP(B33,'Combined Table'!$C$4:$L$203,7,0)</f>
        <v>#N/A</v>
      </c>
      <c r="I33" s="91" t="e">
        <f>VLOOKUP(B33,'Combined Table'!$C$4:$L$203,8,0)</f>
        <v>#N/A</v>
      </c>
      <c r="J33" s="91" t="e">
        <f>VLOOKUP(B33,'Combined Table'!$C$4:$L$203,9,0)</f>
        <v>#N/A</v>
      </c>
      <c r="K33" s="91" t="e">
        <f>VLOOKUP(B33,'Combined Table'!$C$4:$L$203,10,0)</f>
        <v>#N/A</v>
      </c>
      <c r="L33" s="98"/>
    </row>
    <row r="34" spans="1:12" s="88" customFormat="1" ht="54.95" customHeight="1" thickBot="1" x14ac:dyDescent="0.3">
      <c r="A34" s="96">
        <v>29</v>
      </c>
      <c r="B34" s="91" t="str">
        <f>IFERROR(VLOOKUP(A34,'Combined Table'!$B$4:$C$203,2,FALSE),"")</f>
        <v/>
      </c>
      <c r="C34" s="91" t="e">
        <f>VLOOKUP(B34,'Combined Table'!$C$4:$L$203,2,0)</f>
        <v>#N/A</v>
      </c>
      <c r="D34" s="91" t="e">
        <f>VLOOKUP(B34,'Combined Table'!$C$4:$L$203,3,0)</f>
        <v>#N/A</v>
      </c>
      <c r="E34" s="91" t="e">
        <f>VLOOKUP(B34,'Combined Table'!$C$4:$L$203,4,0)</f>
        <v>#N/A</v>
      </c>
      <c r="F34" s="91" t="e">
        <f>VLOOKUP(B34,'Combined Table'!$C$4:$L$203,5,0)</f>
        <v>#N/A</v>
      </c>
      <c r="G34" s="91" t="e">
        <f>VLOOKUP(B34,'Combined Table'!$C$4:$L$203,6,0)</f>
        <v>#N/A</v>
      </c>
      <c r="H34" s="91" t="e">
        <f>VLOOKUP(B34,'Combined Table'!$C$4:$L$203,7,0)</f>
        <v>#N/A</v>
      </c>
      <c r="I34" s="91" t="e">
        <f>VLOOKUP(B34,'Combined Table'!$C$4:$L$203,8,0)</f>
        <v>#N/A</v>
      </c>
      <c r="J34" s="91" t="e">
        <f>VLOOKUP(B34,'Combined Table'!$C$4:$L$203,9,0)</f>
        <v>#N/A</v>
      </c>
      <c r="K34" s="91" t="e">
        <f>VLOOKUP(B34,'Combined Table'!$C$4:$L$203,10,0)</f>
        <v>#N/A</v>
      </c>
      <c r="L34" s="98"/>
    </row>
    <row r="35" spans="1:12" s="88" customFormat="1" ht="54.95" customHeight="1" thickBot="1" x14ac:dyDescent="0.3">
      <c r="A35" s="96">
        <v>30</v>
      </c>
      <c r="B35" s="91" t="str">
        <f>IFERROR(VLOOKUP(A35,'Combined Table'!$B$4:$C$203,2,FALSE),"")</f>
        <v/>
      </c>
      <c r="C35" s="91" t="e">
        <f>VLOOKUP(B35,'Combined Table'!$C$4:$L$203,2,0)</f>
        <v>#N/A</v>
      </c>
      <c r="D35" s="91" t="e">
        <f>VLOOKUP(B35,'Combined Table'!$C$4:$L$203,3,0)</f>
        <v>#N/A</v>
      </c>
      <c r="E35" s="91" t="e">
        <f>VLOOKUP(B35,'Combined Table'!$C$4:$L$203,4,0)</f>
        <v>#N/A</v>
      </c>
      <c r="F35" s="91" t="e">
        <f>VLOOKUP(B35,'Combined Table'!$C$4:$L$203,5,0)</f>
        <v>#N/A</v>
      </c>
      <c r="G35" s="91" t="e">
        <f>VLOOKUP(B35,'Combined Table'!$C$4:$L$203,6,0)</f>
        <v>#N/A</v>
      </c>
      <c r="H35" s="91" t="e">
        <f>VLOOKUP(B35,'Combined Table'!$C$4:$L$203,7,0)</f>
        <v>#N/A</v>
      </c>
      <c r="I35" s="91" t="e">
        <f>VLOOKUP(B35,'Combined Table'!$C$4:$L$203,8,0)</f>
        <v>#N/A</v>
      </c>
      <c r="J35" s="91" t="e">
        <f>VLOOKUP(B35,'Combined Table'!$C$4:$L$203,9,0)</f>
        <v>#N/A</v>
      </c>
      <c r="K35" s="91" t="e">
        <f>VLOOKUP(B35,'Combined Table'!$C$4:$L$203,10,0)</f>
        <v>#N/A</v>
      </c>
      <c r="L35" s="98"/>
    </row>
    <row r="36" spans="1:12" s="88" customFormat="1" ht="54.95" customHeight="1" thickBot="1" x14ac:dyDescent="0.3">
      <c r="A36" s="96">
        <v>31</v>
      </c>
      <c r="B36" s="91" t="str">
        <f>IFERROR(VLOOKUP(A36,'Combined Table'!$B$4:$C$203,2,FALSE),"")</f>
        <v/>
      </c>
      <c r="C36" s="91" t="e">
        <f>VLOOKUP(B36,'Combined Table'!$C$4:$L$203,2,0)</f>
        <v>#N/A</v>
      </c>
      <c r="D36" s="91" t="e">
        <f>VLOOKUP(B36,'Combined Table'!$C$4:$L$203,3,0)</f>
        <v>#N/A</v>
      </c>
      <c r="E36" s="91" t="e">
        <f>VLOOKUP(B36,'Combined Table'!$C$4:$L$203,4,0)</f>
        <v>#N/A</v>
      </c>
      <c r="F36" s="91" t="e">
        <f>VLOOKUP(B36,'Combined Table'!$C$4:$L$203,5,0)</f>
        <v>#N/A</v>
      </c>
      <c r="G36" s="91" t="e">
        <f>VLOOKUP(B36,'Combined Table'!$C$4:$L$203,6,0)</f>
        <v>#N/A</v>
      </c>
      <c r="H36" s="91" t="e">
        <f>VLOOKUP(B36,'Combined Table'!$C$4:$L$203,7,0)</f>
        <v>#N/A</v>
      </c>
      <c r="I36" s="91" t="e">
        <f>VLOOKUP(B36,'Combined Table'!$C$4:$L$203,8,0)</f>
        <v>#N/A</v>
      </c>
      <c r="J36" s="91" t="e">
        <f>VLOOKUP(B36,'Combined Table'!$C$4:$L$203,9,0)</f>
        <v>#N/A</v>
      </c>
      <c r="K36" s="91" t="e">
        <f>VLOOKUP(B36,'Combined Table'!$C$4:$L$203,10,0)</f>
        <v>#N/A</v>
      </c>
      <c r="L36" s="98"/>
    </row>
    <row r="37" spans="1:12" s="88" customFormat="1" ht="54.95" customHeight="1" thickBot="1" x14ac:dyDescent="0.3">
      <c r="A37" s="96">
        <v>32</v>
      </c>
      <c r="B37" s="91" t="str">
        <f>IFERROR(VLOOKUP(A37,'Combined Table'!$B$4:$C$203,2,FALSE),"")</f>
        <v/>
      </c>
      <c r="C37" s="91" t="e">
        <f>VLOOKUP(B37,'Combined Table'!$C$4:$L$203,2,0)</f>
        <v>#N/A</v>
      </c>
      <c r="D37" s="91" t="e">
        <f>VLOOKUP(B37,'Combined Table'!$C$4:$L$203,3,0)</f>
        <v>#N/A</v>
      </c>
      <c r="E37" s="91" t="e">
        <f>VLOOKUP(B37,'Combined Table'!$C$4:$L$203,4,0)</f>
        <v>#N/A</v>
      </c>
      <c r="F37" s="91" t="e">
        <f>VLOOKUP(B37,'Combined Table'!$C$4:$L$203,5,0)</f>
        <v>#N/A</v>
      </c>
      <c r="G37" s="91" t="e">
        <f>VLOOKUP(B37,'Combined Table'!$C$4:$L$203,6,0)</f>
        <v>#N/A</v>
      </c>
      <c r="H37" s="91" t="e">
        <f>VLOOKUP(B37,'Combined Table'!$C$4:$L$203,7,0)</f>
        <v>#N/A</v>
      </c>
      <c r="I37" s="91" t="e">
        <f>VLOOKUP(B37,'Combined Table'!$C$4:$L$203,8,0)</f>
        <v>#N/A</v>
      </c>
      <c r="J37" s="91" t="e">
        <f>VLOOKUP(B37,'Combined Table'!$C$4:$L$203,9,0)</f>
        <v>#N/A</v>
      </c>
      <c r="K37" s="91" t="e">
        <f>VLOOKUP(B37,'Combined Table'!$C$4:$L$203,10,0)</f>
        <v>#N/A</v>
      </c>
      <c r="L37" s="98"/>
    </row>
    <row r="38" spans="1:12" s="88" customFormat="1" ht="54.95" customHeight="1" thickBot="1" x14ac:dyDescent="0.3">
      <c r="A38" s="96">
        <v>33</v>
      </c>
      <c r="B38" s="91" t="str">
        <f>IFERROR(VLOOKUP(A38,'Combined Table'!$B$4:$C$203,2,FALSE),"")</f>
        <v/>
      </c>
      <c r="C38" s="91" t="e">
        <f>VLOOKUP(B38,'Combined Table'!$C$4:$L$203,2,0)</f>
        <v>#N/A</v>
      </c>
      <c r="D38" s="91" t="e">
        <f>VLOOKUP(B38,'Combined Table'!$C$4:$L$203,3,0)</f>
        <v>#N/A</v>
      </c>
      <c r="E38" s="91" t="e">
        <f>VLOOKUP(B38,'Combined Table'!$C$4:$L$203,4,0)</f>
        <v>#N/A</v>
      </c>
      <c r="F38" s="91" t="e">
        <f>VLOOKUP(B38,'Combined Table'!$C$4:$L$203,5,0)</f>
        <v>#N/A</v>
      </c>
      <c r="G38" s="91" t="e">
        <f>VLOOKUP(B38,'Combined Table'!$C$4:$L$203,6,0)</f>
        <v>#N/A</v>
      </c>
      <c r="H38" s="91" t="e">
        <f>VLOOKUP(B38,'Combined Table'!$C$4:$L$203,7,0)</f>
        <v>#N/A</v>
      </c>
      <c r="I38" s="91" t="e">
        <f>VLOOKUP(B38,'Combined Table'!$C$4:$L$203,8,0)</f>
        <v>#N/A</v>
      </c>
      <c r="J38" s="91" t="e">
        <f>VLOOKUP(B38,'Combined Table'!$C$4:$L$203,9,0)</f>
        <v>#N/A</v>
      </c>
      <c r="K38" s="91" t="e">
        <f>VLOOKUP(B38,'Combined Table'!$C$4:$L$203,10,0)</f>
        <v>#N/A</v>
      </c>
      <c r="L38" s="98"/>
    </row>
    <row r="39" spans="1:12" s="88" customFormat="1" ht="54.95" customHeight="1" thickBot="1" x14ac:dyDescent="0.3">
      <c r="A39" s="96">
        <v>34</v>
      </c>
      <c r="B39" s="91" t="str">
        <f>IFERROR(VLOOKUP(A39,'Combined Table'!$B$4:$C$203,2,FALSE),"")</f>
        <v/>
      </c>
      <c r="C39" s="91" t="e">
        <f>VLOOKUP(B39,'Combined Table'!$C$4:$L$203,2,0)</f>
        <v>#N/A</v>
      </c>
      <c r="D39" s="91" t="e">
        <f>VLOOKUP(B39,'Combined Table'!$C$4:$L$203,3,0)</f>
        <v>#N/A</v>
      </c>
      <c r="E39" s="91" t="e">
        <f>VLOOKUP(B39,'Combined Table'!$C$4:$L$203,4,0)</f>
        <v>#N/A</v>
      </c>
      <c r="F39" s="91" t="e">
        <f>VLOOKUP(B39,'Combined Table'!$C$4:$L$203,5,0)</f>
        <v>#N/A</v>
      </c>
      <c r="G39" s="91" t="e">
        <f>VLOOKUP(B39,'Combined Table'!$C$4:$L$203,6,0)</f>
        <v>#N/A</v>
      </c>
      <c r="H39" s="91" t="e">
        <f>VLOOKUP(B39,'Combined Table'!$C$4:$L$203,7,0)</f>
        <v>#N/A</v>
      </c>
      <c r="I39" s="91" t="e">
        <f>VLOOKUP(B39,'Combined Table'!$C$4:$L$203,8,0)</f>
        <v>#N/A</v>
      </c>
      <c r="J39" s="91" t="e">
        <f>VLOOKUP(B39,'Combined Table'!$C$4:$L$203,9,0)</f>
        <v>#N/A</v>
      </c>
      <c r="K39" s="91" t="e">
        <f>VLOOKUP(B39,'Combined Table'!$C$4:$L$203,10,0)</f>
        <v>#N/A</v>
      </c>
      <c r="L39" s="98"/>
    </row>
    <row r="40" spans="1:12" s="88" customFormat="1" ht="54.95" customHeight="1" thickBot="1" x14ac:dyDescent="0.3">
      <c r="A40" s="96">
        <v>35</v>
      </c>
      <c r="B40" s="91" t="str">
        <f>IFERROR(VLOOKUP(A40,'Combined Table'!$B$4:$C$203,2,FALSE),"")</f>
        <v/>
      </c>
      <c r="C40" s="91" t="e">
        <f>VLOOKUP(B40,'Combined Table'!$C$4:$L$203,2,0)</f>
        <v>#N/A</v>
      </c>
      <c r="D40" s="91" t="e">
        <f>VLOOKUP(B40,'Combined Table'!$C$4:$L$203,3,0)</f>
        <v>#N/A</v>
      </c>
      <c r="E40" s="91" t="e">
        <f>VLOOKUP(B40,'Combined Table'!$C$4:$L$203,4,0)</f>
        <v>#N/A</v>
      </c>
      <c r="F40" s="91" t="e">
        <f>VLOOKUP(B40,'Combined Table'!$C$4:$L$203,5,0)</f>
        <v>#N/A</v>
      </c>
      <c r="G40" s="91" t="e">
        <f>VLOOKUP(B40,'Combined Table'!$C$4:$L$203,6,0)</f>
        <v>#N/A</v>
      </c>
      <c r="H40" s="91" t="e">
        <f>VLOOKUP(B40,'Combined Table'!$C$4:$L$203,7,0)</f>
        <v>#N/A</v>
      </c>
      <c r="I40" s="91" t="e">
        <f>VLOOKUP(B40,'Combined Table'!$C$4:$L$203,8,0)</f>
        <v>#N/A</v>
      </c>
      <c r="J40" s="91" t="e">
        <f>VLOOKUP(B40,'Combined Table'!$C$4:$L$203,9,0)</f>
        <v>#N/A</v>
      </c>
      <c r="K40" s="91" t="e">
        <f>VLOOKUP(B40,'Combined Table'!$C$4:$L$203,10,0)</f>
        <v>#N/A</v>
      </c>
      <c r="L40" s="98"/>
    </row>
    <row r="41" spans="1:12" s="88" customFormat="1" ht="54.95" customHeight="1" thickBot="1" x14ac:dyDescent="0.3">
      <c r="A41" s="96">
        <v>36</v>
      </c>
      <c r="B41" s="91" t="str">
        <f>IFERROR(VLOOKUP(A41,'Combined Table'!$B$4:$C$203,2,FALSE),"")</f>
        <v/>
      </c>
      <c r="C41" s="91" t="e">
        <f>VLOOKUP(B41,'Combined Table'!$C$4:$L$203,2,0)</f>
        <v>#N/A</v>
      </c>
      <c r="D41" s="91" t="e">
        <f>VLOOKUP(B41,'Combined Table'!$C$4:$L$203,3,0)</f>
        <v>#N/A</v>
      </c>
      <c r="E41" s="91" t="e">
        <f>VLOOKUP(B41,'Combined Table'!$C$4:$L$203,4,0)</f>
        <v>#N/A</v>
      </c>
      <c r="F41" s="91" t="e">
        <f>VLOOKUP(B41,'Combined Table'!$C$4:$L$203,5,0)</f>
        <v>#N/A</v>
      </c>
      <c r="G41" s="91" t="e">
        <f>VLOOKUP(B41,'Combined Table'!$C$4:$L$203,6,0)</f>
        <v>#N/A</v>
      </c>
      <c r="H41" s="91" t="e">
        <f>VLOOKUP(B41,'Combined Table'!$C$4:$L$203,7,0)</f>
        <v>#N/A</v>
      </c>
      <c r="I41" s="91" t="e">
        <f>VLOOKUP(B41,'Combined Table'!$C$4:$L$203,8,0)</f>
        <v>#N/A</v>
      </c>
      <c r="J41" s="91" t="e">
        <f>VLOOKUP(B41,'Combined Table'!$C$4:$L$203,9,0)</f>
        <v>#N/A</v>
      </c>
      <c r="K41" s="91" t="e">
        <f>VLOOKUP(B41,'Combined Table'!$C$4:$L$203,10,0)</f>
        <v>#N/A</v>
      </c>
      <c r="L41" s="98"/>
    </row>
    <row r="42" spans="1:12" s="88" customFormat="1" ht="54.95" customHeight="1" thickBot="1" x14ac:dyDescent="0.3">
      <c r="A42" s="96">
        <v>37</v>
      </c>
      <c r="B42" s="91" t="str">
        <f>IFERROR(VLOOKUP(A42,'Combined Table'!$B$4:$C$203,2,FALSE),"")</f>
        <v/>
      </c>
      <c r="C42" s="91" t="e">
        <f>VLOOKUP(B42,'Combined Table'!$C$4:$L$203,2,0)</f>
        <v>#N/A</v>
      </c>
      <c r="D42" s="91" t="e">
        <f>VLOOKUP(B42,'Combined Table'!$C$4:$L$203,3,0)</f>
        <v>#N/A</v>
      </c>
      <c r="E42" s="91" t="e">
        <f>VLOOKUP(B42,'Combined Table'!$C$4:$L$203,4,0)</f>
        <v>#N/A</v>
      </c>
      <c r="F42" s="91" t="e">
        <f>VLOOKUP(B42,'Combined Table'!$C$4:$L$203,5,0)</f>
        <v>#N/A</v>
      </c>
      <c r="G42" s="91" t="e">
        <f>VLOOKUP(B42,'Combined Table'!$C$4:$L$203,6,0)</f>
        <v>#N/A</v>
      </c>
      <c r="H42" s="91" t="e">
        <f>VLOOKUP(B42,'Combined Table'!$C$4:$L$203,7,0)</f>
        <v>#N/A</v>
      </c>
      <c r="I42" s="91" t="e">
        <f>VLOOKUP(B42,'Combined Table'!$C$4:$L$203,8,0)</f>
        <v>#N/A</v>
      </c>
      <c r="J42" s="91" t="e">
        <f>VLOOKUP(B42,'Combined Table'!$C$4:$L$203,9,0)</f>
        <v>#N/A</v>
      </c>
      <c r="K42" s="91" t="e">
        <f>VLOOKUP(B42,'Combined Table'!$C$4:$L$203,10,0)</f>
        <v>#N/A</v>
      </c>
      <c r="L42" s="98"/>
    </row>
    <row r="43" spans="1:12" s="88" customFormat="1" ht="54.95" customHeight="1" thickBot="1" x14ac:dyDescent="0.3">
      <c r="A43" s="96">
        <v>38</v>
      </c>
      <c r="B43" s="91" t="str">
        <f>IFERROR(VLOOKUP(A43,'Combined Table'!$B$4:$C$203,2,FALSE),"")</f>
        <v/>
      </c>
      <c r="C43" s="91" t="e">
        <f>VLOOKUP(B43,'Combined Table'!$C$4:$L$203,2,0)</f>
        <v>#N/A</v>
      </c>
      <c r="D43" s="91" t="e">
        <f>VLOOKUP(B43,'Combined Table'!$C$4:$L$203,3,0)</f>
        <v>#N/A</v>
      </c>
      <c r="E43" s="91" t="e">
        <f>VLOOKUP(B43,'Combined Table'!$C$4:$L$203,4,0)</f>
        <v>#N/A</v>
      </c>
      <c r="F43" s="91" t="e">
        <f>VLOOKUP(B43,'Combined Table'!$C$4:$L$203,5,0)</f>
        <v>#N/A</v>
      </c>
      <c r="G43" s="91" t="e">
        <f>VLOOKUP(B43,'Combined Table'!$C$4:$L$203,6,0)</f>
        <v>#N/A</v>
      </c>
      <c r="H43" s="91" t="e">
        <f>VLOOKUP(B43,'Combined Table'!$C$4:$L$203,7,0)</f>
        <v>#N/A</v>
      </c>
      <c r="I43" s="91" t="e">
        <f>VLOOKUP(B43,'Combined Table'!$C$4:$L$203,8,0)</f>
        <v>#N/A</v>
      </c>
      <c r="J43" s="91" t="e">
        <f>VLOOKUP(B43,'Combined Table'!$C$4:$L$203,9,0)</f>
        <v>#N/A</v>
      </c>
      <c r="K43" s="91" t="e">
        <f>VLOOKUP(B43,'Combined Table'!$C$4:$L$203,10,0)</f>
        <v>#N/A</v>
      </c>
      <c r="L43" s="98"/>
    </row>
    <row r="44" spans="1:12" s="88" customFormat="1" ht="54.95" customHeight="1" thickBot="1" x14ac:dyDescent="0.3">
      <c r="A44" s="96">
        <v>39</v>
      </c>
      <c r="B44" s="91" t="str">
        <f>IFERROR(VLOOKUP(A44,'Combined Table'!$B$4:$C$203,2,FALSE),"")</f>
        <v/>
      </c>
      <c r="C44" s="91" t="e">
        <f>VLOOKUP(B44,'Combined Table'!$C$4:$L$203,2,0)</f>
        <v>#N/A</v>
      </c>
      <c r="D44" s="91" t="e">
        <f>VLOOKUP(B44,'Combined Table'!$C$4:$L$203,3,0)</f>
        <v>#N/A</v>
      </c>
      <c r="E44" s="91" t="e">
        <f>VLOOKUP(B44,'Combined Table'!$C$4:$L$203,4,0)</f>
        <v>#N/A</v>
      </c>
      <c r="F44" s="91" t="e">
        <f>VLOOKUP(B44,'Combined Table'!$C$4:$L$203,5,0)</f>
        <v>#N/A</v>
      </c>
      <c r="G44" s="91" t="e">
        <f>VLOOKUP(B44,'Combined Table'!$C$4:$L$203,6,0)</f>
        <v>#N/A</v>
      </c>
      <c r="H44" s="91" t="e">
        <f>VLOOKUP(B44,'Combined Table'!$C$4:$L$203,7,0)</f>
        <v>#N/A</v>
      </c>
      <c r="I44" s="91" t="e">
        <f>VLOOKUP(B44,'Combined Table'!$C$4:$L$203,8,0)</f>
        <v>#N/A</v>
      </c>
      <c r="J44" s="91" t="e">
        <f>VLOOKUP(B44,'Combined Table'!$C$4:$L$203,9,0)</f>
        <v>#N/A</v>
      </c>
      <c r="K44" s="91" t="e">
        <f>VLOOKUP(B44,'Combined Table'!$C$4:$L$203,10,0)</f>
        <v>#N/A</v>
      </c>
      <c r="L44" s="98"/>
    </row>
    <row r="45" spans="1:12" s="88" customFormat="1" ht="54.95" customHeight="1" thickBot="1" x14ac:dyDescent="0.3">
      <c r="A45" s="96">
        <v>40</v>
      </c>
      <c r="B45" s="91" t="str">
        <f>IFERROR(VLOOKUP(A45,'Combined Table'!$B$4:$C$203,2,FALSE),"")</f>
        <v/>
      </c>
      <c r="C45" s="91" t="e">
        <f>VLOOKUP(B45,'Combined Table'!$C$4:$L$203,2,0)</f>
        <v>#N/A</v>
      </c>
      <c r="D45" s="91" t="e">
        <f>VLOOKUP(B45,'Combined Table'!$C$4:$L$203,3,0)</f>
        <v>#N/A</v>
      </c>
      <c r="E45" s="91" t="e">
        <f>VLOOKUP(B45,'Combined Table'!$C$4:$L$203,4,0)</f>
        <v>#N/A</v>
      </c>
      <c r="F45" s="91" t="e">
        <f>VLOOKUP(B45,'Combined Table'!$C$4:$L$203,5,0)</f>
        <v>#N/A</v>
      </c>
      <c r="G45" s="91" t="e">
        <f>VLOOKUP(B45,'Combined Table'!$C$4:$L$203,6,0)</f>
        <v>#N/A</v>
      </c>
      <c r="H45" s="91" t="e">
        <f>VLOOKUP(B45,'Combined Table'!$C$4:$L$203,7,0)</f>
        <v>#N/A</v>
      </c>
      <c r="I45" s="91" t="e">
        <f>VLOOKUP(B45,'Combined Table'!$C$4:$L$203,8,0)</f>
        <v>#N/A</v>
      </c>
      <c r="J45" s="91" t="e">
        <f>VLOOKUP(B45,'Combined Table'!$C$4:$L$203,9,0)</f>
        <v>#N/A</v>
      </c>
      <c r="K45" s="91" t="e">
        <f>VLOOKUP(B45,'Combined Table'!$C$4:$L$203,10,0)</f>
        <v>#N/A</v>
      </c>
      <c r="L45" s="98"/>
    </row>
    <row r="46" spans="1:12" s="88" customFormat="1" ht="54.95" customHeight="1" thickBot="1" x14ac:dyDescent="0.3">
      <c r="A46" s="96">
        <v>41</v>
      </c>
      <c r="B46" s="91" t="str">
        <f>IFERROR(VLOOKUP(A46,'Combined Table'!$B$4:$C$203,2,FALSE),"")</f>
        <v/>
      </c>
      <c r="C46" s="91" t="e">
        <f>VLOOKUP(B46,'Combined Table'!$C$4:$L$203,2,0)</f>
        <v>#N/A</v>
      </c>
      <c r="D46" s="91" t="e">
        <f>VLOOKUP(B46,'Combined Table'!$C$4:$L$203,3,0)</f>
        <v>#N/A</v>
      </c>
      <c r="E46" s="91" t="e">
        <f>VLOOKUP(B46,'Combined Table'!$C$4:$L$203,4,0)</f>
        <v>#N/A</v>
      </c>
      <c r="F46" s="91" t="e">
        <f>VLOOKUP(B46,'Combined Table'!$C$4:$L$203,5,0)</f>
        <v>#N/A</v>
      </c>
      <c r="G46" s="91" t="e">
        <f>VLOOKUP(B46,'Combined Table'!$C$4:$L$203,6,0)</f>
        <v>#N/A</v>
      </c>
      <c r="H46" s="91" t="e">
        <f>VLOOKUP(B46,'Combined Table'!$C$4:$L$203,7,0)</f>
        <v>#N/A</v>
      </c>
      <c r="I46" s="91" t="e">
        <f>VLOOKUP(B46,'Combined Table'!$C$4:$L$203,8,0)</f>
        <v>#N/A</v>
      </c>
      <c r="J46" s="91" t="e">
        <f>VLOOKUP(B46,'Combined Table'!$C$4:$L$203,9,0)</f>
        <v>#N/A</v>
      </c>
      <c r="K46" s="91" t="e">
        <f>VLOOKUP(B46,'Combined Table'!$C$4:$L$203,10,0)</f>
        <v>#N/A</v>
      </c>
      <c r="L46" s="98"/>
    </row>
    <row r="47" spans="1:12" s="88" customFormat="1" ht="54.95" customHeight="1" thickBot="1" x14ac:dyDescent="0.3">
      <c r="A47" s="96">
        <v>42</v>
      </c>
      <c r="B47" s="91" t="str">
        <f>IFERROR(VLOOKUP(A47,'Combined Table'!$B$4:$C$203,2,FALSE),"")</f>
        <v/>
      </c>
      <c r="C47" s="91" t="e">
        <f>VLOOKUP(B47,'Combined Table'!$C$4:$L$203,2,0)</f>
        <v>#N/A</v>
      </c>
      <c r="D47" s="91" t="e">
        <f>VLOOKUP(B47,'Combined Table'!$C$4:$L$203,3,0)</f>
        <v>#N/A</v>
      </c>
      <c r="E47" s="91" t="e">
        <f>VLOOKUP(B47,'Combined Table'!$C$4:$L$203,4,0)</f>
        <v>#N/A</v>
      </c>
      <c r="F47" s="91" t="e">
        <f>VLOOKUP(B47,'Combined Table'!$C$4:$L$203,5,0)</f>
        <v>#N/A</v>
      </c>
      <c r="G47" s="91" t="e">
        <f>VLOOKUP(B47,'Combined Table'!$C$4:$L$203,6,0)</f>
        <v>#N/A</v>
      </c>
      <c r="H47" s="91" t="e">
        <f>VLOOKUP(B47,'Combined Table'!$C$4:$L$203,7,0)</f>
        <v>#N/A</v>
      </c>
      <c r="I47" s="91" t="e">
        <f>VLOOKUP(B47,'Combined Table'!$C$4:$L$203,8,0)</f>
        <v>#N/A</v>
      </c>
      <c r="J47" s="91" t="e">
        <f>VLOOKUP(B47,'Combined Table'!$C$4:$L$203,9,0)</f>
        <v>#N/A</v>
      </c>
      <c r="K47" s="91" t="e">
        <f>VLOOKUP(B47,'Combined Table'!$C$4:$L$203,10,0)</f>
        <v>#N/A</v>
      </c>
      <c r="L47" s="98"/>
    </row>
    <row r="48" spans="1:12" s="88" customFormat="1" ht="54.95" customHeight="1" thickBot="1" x14ac:dyDescent="0.3">
      <c r="A48" s="96">
        <v>43</v>
      </c>
      <c r="B48" s="91" t="str">
        <f>IFERROR(VLOOKUP(A48,'Combined Table'!$B$4:$C$203,2,FALSE),"")</f>
        <v/>
      </c>
      <c r="C48" s="91" t="e">
        <f>VLOOKUP(B48,'Combined Table'!$C$4:$L$203,2,0)</f>
        <v>#N/A</v>
      </c>
      <c r="D48" s="91" t="e">
        <f>VLOOKUP(B48,'Combined Table'!$C$4:$L$203,3,0)</f>
        <v>#N/A</v>
      </c>
      <c r="E48" s="91" t="e">
        <f>VLOOKUP(B48,'Combined Table'!$C$4:$L$203,4,0)</f>
        <v>#N/A</v>
      </c>
      <c r="F48" s="91" t="e">
        <f>VLOOKUP(B48,'Combined Table'!$C$4:$L$203,5,0)</f>
        <v>#N/A</v>
      </c>
      <c r="G48" s="91" t="e">
        <f>VLOOKUP(B48,'Combined Table'!$C$4:$L$203,6,0)</f>
        <v>#N/A</v>
      </c>
      <c r="H48" s="91" t="e">
        <f>VLOOKUP(B48,'Combined Table'!$C$4:$L$203,7,0)</f>
        <v>#N/A</v>
      </c>
      <c r="I48" s="91" t="e">
        <f>VLOOKUP(B48,'Combined Table'!$C$4:$L$203,8,0)</f>
        <v>#N/A</v>
      </c>
      <c r="J48" s="91" t="e">
        <f>VLOOKUP(B48,'Combined Table'!$C$4:$L$203,9,0)</f>
        <v>#N/A</v>
      </c>
      <c r="K48" s="91" t="e">
        <f>VLOOKUP(B48,'Combined Table'!$C$4:$L$203,10,0)</f>
        <v>#N/A</v>
      </c>
      <c r="L48" s="98"/>
    </row>
    <row r="49" spans="1:12" s="88" customFormat="1" ht="54.95" customHeight="1" thickBot="1" x14ac:dyDescent="0.3">
      <c r="A49" s="96">
        <v>44</v>
      </c>
      <c r="B49" s="91" t="str">
        <f>IFERROR(VLOOKUP(A49,'Combined Table'!$B$4:$C$203,2,FALSE),"")</f>
        <v/>
      </c>
      <c r="C49" s="91" t="e">
        <f>VLOOKUP(B49,'Combined Table'!$C$4:$L$203,2,0)</f>
        <v>#N/A</v>
      </c>
      <c r="D49" s="91" t="e">
        <f>VLOOKUP(B49,'Combined Table'!$C$4:$L$203,3,0)</f>
        <v>#N/A</v>
      </c>
      <c r="E49" s="91" t="e">
        <f>VLOOKUP(B49,'Combined Table'!$C$4:$L$203,4,0)</f>
        <v>#N/A</v>
      </c>
      <c r="F49" s="91" t="e">
        <f>VLOOKUP(B49,'Combined Table'!$C$4:$L$203,5,0)</f>
        <v>#N/A</v>
      </c>
      <c r="G49" s="91" t="e">
        <f>VLOOKUP(B49,'Combined Table'!$C$4:$L$203,6,0)</f>
        <v>#N/A</v>
      </c>
      <c r="H49" s="91" t="e">
        <f>VLOOKUP(B49,'Combined Table'!$C$4:$L$203,7,0)</f>
        <v>#N/A</v>
      </c>
      <c r="I49" s="91" t="e">
        <f>VLOOKUP(B49,'Combined Table'!$C$4:$L$203,8,0)</f>
        <v>#N/A</v>
      </c>
      <c r="J49" s="91" t="e">
        <f>VLOOKUP(B49,'Combined Table'!$C$4:$L$203,9,0)</f>
        <v>#N/A</v>
      </c>
      <c r="K49" s="91" t="e">
        <f>VLOOKUP(B49,'Combined Table'!$C$4:$L$203,10,0)</f>
        <v>#N/A</v>
      </c>
      <c r="L49" s="98"/>
    </row>
    <row r="50" spans="1:12" ht="54.95" customHeight="1" thickBot="1" x14ac:dyDescent="0.3">
      <c r="A50" s="97">
        <v>45</v>
      </c>
      <c r="B50" s="91" t="str">
        <f>IFERROR(VLOOKUP(A50,'Combined Table'!$B$4:$C$203,2,FALSE),"")</f>
        <v/>
      </c>
      <c r="C50" s="91" t="e">
        <f>VLOOKUP(B50,'Combined Table'!$C$4:$L$203,2,0)</f>
        <v>#N/A</v>
      </c>
      <c r="D50" s="91" t="e">
        <f>VLOOKUP(B50,'Combined Table'!$C$4:$L$203,3,0)</f>
        <v>#N/A</v>
      </c>
      <c r="E50" s="91" t="e">
        <f>VLOOKUP(B50,'Combined Table'!$C$4:$L$203,4,0)</f>
        <v>#N/A</v>
      </c>
      <c r="F50" s="91" t="e">
        <f>VLOOKUP(B50,'Combined Table'!$C$4:$L$203,5,0)</f>
        <v>#N/A</v>
      </c>
      <c r="G50" s="91" t="e">
        <f>VLOOKUP(B50,'Combined Table'!$C$4:$L$203,6,0)</f>
        <v>#N/A</v>
      </c>
      <c r="H50" s="91" t="e">
        <f>VLOOKUP(B50,'Combined Table'!$C$4:$L$203,7,0)</f>
        <v>#N/A</v>
      </c>
      <c r="I50" s="91" t="e">
        <f>VLOOKUP(B50,'Combined Table'!$C$4:$L$203,8,0)</f>
        <v>#N/A</v>
      </c>
      <c r="J50" s="91" t="e">
        <f>VLOOKUP(B50,'Combined Table'!$C$4:$L$203,9,0)</f>
        <v>#N/A</v>
      </c>
      <c r="K50" s="91" t="e">
        <f>VLOOKUP(B50,'Combined Table'!$C$4:$L$203,10,0)</f>
        <v>#N/A</v>
      </c>
      <c r="L50" s="92"/>
    </row>
    <row r="51" spans="1:12" ht="54.95" customHeight="1" thickBot="1" x14ac:dyDescent="0.3">
      <c r="A51" s="97">
        <v>46</v>
      </c>
      <c r="B51" s="91" t="str">
        <f>IFERROR(VLOOKUP(A51,'Combined Table'!$B$4:$C$203,2,FALSE),"")</f>
        <v/>
      </c>
      <c r="C51" s="91" t="e">
        <f>VLOOKUP(B51,'Combined Table'!$C$4:$L$203,2,0)</f>
        <v>#N/A</v>
      </c>
      <c r="D51" s="91" t="e">
        <f>VLOOKUP(B51,'Combined Table'!$C$4:$L$203,3,0)</f>
        <v>#N/A</v>
      </c>
      <c r="E51" s="91" t="e">
        <f>VLOOKUP(B51,'Combined Table'!$C$4:$L$203,4,0)</f>
        <v>#N/A</v>
      </c>
      <c r="F51" s="91" t="e">
        <f>VLOOKUP(B51,'Combined Table'!$C$4:$L$203,5,0)</f>
        <v>#N/A</v>
      </c>
      <c r="G51" s="91" t="e">
        <f>VLOOKUP(B51,'Combined Table'!$C$4:$L$203,6,0)</f>
        <v>#N/A</v>
      </c>
      <c r="H51" s="91" t="e">
        <f>VLOOKUP(B51,'Combined Table'!$C$4:$L$203,7,0)</f>
        <v>#N/A</v>
      </c>
      <c r="I51" s="91" t="e">
        <f>VLOOKUP(B51,'Combined Table'!$C$4:$L$203,8,0)</f>
        <v>#N/A</v>
      </c>
      <c r="J51" s="91" t="e">
        <f>VLOOKUP(B51,'Combined Table'!$C$4:$L$203,9,0)</f>
        <v>#N/A</v>
      </c>
      <c r="K51" s="91" t="e">
        <f>VLOOKUP(B51,'Combined Table'!$C$4:$L$203,10,0)</f>
        <v>#N/A</v>
      </c>
      <c r="L51" s="92"/>
    </row>
    <row r="52" spans="1:12" ht="54.95" customHeight="1" thickBot="1" x14ac:dyDescent="0.3">
      <c r="A52" s="97">
        <v>47</v>
      </c>
      <c r="B52" s="91" t="str">
        <f>IFERROR(VLOOKUP(A52,'Combined Table'!$B$4:$C$203,2,FALSE),"")</f>
        <v/>
      </c>
      <c r="C52" s="91" t="e">
        <f>VLOOKUP(B52,'Combined Table'!$C$4:$L$203,2,0)</f>
        <v>#N/A</v>
      </c>
      <c r="D52" s="91" t="e">
        <f>VLOOKUP(B52,'Combined Table'!$C$4:$L$203,3,0)</f>
        <v>#N/A</v>
      </c>
      <c r="E52" s="91" t="e">
        <f>VLOOKUP(B52,'Combined Table'!$C$4:$L$203,4,0)</f>
        <v>#N/A</v>
      </c>
      <c r="F52" s="91" t="e">
        <f>VLOOKUP(B52,'Combined Table'!$C$4:$L$203,5,0)</f>
        <v>#N/A</v>
      </c>
      <c r="G52" s="91" t="e">
        <f>VLOOKUP(B52,'Combined Table'!$C$4:$L$203,6,0)</f>
        <v>#N/A</v>
      </c>
      <c r="H52" s="91" t="e">
        <f>VLOOKUP(B52,'Combined Table'!$C$4:$L$203,7,0)</f>
        <v>#N/A</v>
      </c>
      <c r="I52" s="91" t="e">
        <f>VLOOKUP(B52,'Combined Table'!$C$4:$L$203,8,0)</f>
        <v>#N/A</v>
      </c>
      <c r="J52" s="91" t="e">
        <f>VLOOKUP(B52,'Combined Table'!$C$4:$L$203,9,0)</f>
        <v>#N/A</v>
      </c>
      <c r="K52" s="91" t="e">
        <f>VLOOKUP(B52,'Combined Table'!$C$4:$L$203,10,0)</f>
        <v>#N/A</v>
      </c>
      <c r="L52" s="92"/>
    </row>
    <row r="53" spans="1:12" ht="54.95" customHeight="1" thickBot="1" x14ac:dyDescent="0.3">
      <c r="A53" s="97">
        <v>48</v>
      </c>
      <c r="B53" s="91" t="str">
        <f>IFERROR(VLOOKUP(A53,'Combined Table'!$B$4:$C$203,2,FALSE),"")</f>
        <v/>
      </c>
      <c r="C53" s="91" t="e">
        <f>VLOOKUP(B53,'Combined Table'!$C$4:$L$203,2,0)</f>
        <v>#N/A</v>
      </c>
      <c r="D53" s="91" t="e">
        <f>VLOOKUP(B53,'Combined Table'!$C$4:$L$203,3,0)</f>
        <v>#N/A</v>
      </c>
      <c r="E53" s="91" t="e">
        <f>VLOOKUP(B53,'Combined Table'!$C$4:$L$203,4,0)</f>
        <v>#N/A</v>
      </c>
      <c r="F53" s="91" t="e">
        <f>VLOOKUP(B53,'Combined Table'!$C$4:$L$203,5,0)</f>
        <v>#N/A</v>
      </c>
      <c r="G53" s="91" t="e">
        <f>VLOOKUP(B53,'Combined Table'!$C$4:$L$203,6,0)</f>
        <v>#N/A</v>
      </c>
      <c r="H53" s="91" t="e">
        <f>VLOOKUP(B53,'Combined Table'!$C$4:$L$203,7,0)</f>
        <v>#N/A</v>
      </c>
      <c r="I53" s="91" t="e">
        <f>VLOOKUP(B53,'Combined Table'!$C$4:$L$203,8,0)</f>
        <v>#N/A</v>
      </c>
      <c r="J53" s="91" t="e">
        <f>VLOOKUP(B53,'Combined Table'!$C$4:$L$203,9,0)</f>
        <v>#N/A</v>
      </c>
      <c r="K53" s="91" t="e">
        <f>VLOOKUP(B53,'Combined Table'!$C$4:$L$203,10,0)</f>
        <v>#N/A</v>
      </c>
      <c r="L53" s="92"/>
    </row>
    <row r="54" spans="1:12" ht="54.95" customHeight="1" thickBot="1" x14ac:dyDescent="0.3">
      <c r="A54" s="97">
        <v>49</v>
      </c>
      <c r="B54" s="91" t="str">
        <f>IFERROR(VLOOKUP(A54,'Combined Table'!$B$4:$C$203,2,FALSE),"")</f>
        <v/>
      </c>
      <c r="C54" s="91" t="e">
        <f>VLOOKUP(B54,'Combined Table'!$C$4:$L$203,2,0)</f>
        <v>#N/A</v>
      </c>
      <c r="D54" s="91" t="e">
        <f>VLOOKUP(B54,'Combined Table'!$C$4:$L$203,3,0)</f>
        <v>#N/A</v>
      </c>
      <c r="E54" s="91" t="e">
        <f>VLOOKUP(B54,'Combined Table'!$C$4:$L$203,4,0)</f>
        <v>#N/A</v>
      </c>
      <c r="F54" s="91" t="e">
        <f>VLOOKUP(B54,'Combined Table'!$C$4:$L$203,5,0)</f>
        <v>#N/A</v>
      </c>
      <c r="G54" s="91" t="e">
        <f>VLOOKUP(B54,'Combined Table'!$C$4:$L$203,6,0)</f>
        <v>#N/A</v>
      </c>
      <c r="H54" s="91" t="e">
        <f>VLOOKUP(B54,'Combined Table'!$C$4:$L$203,7,0)</f>
        <v>#N/A</v>
      </c>
      <c r="I54" s="91" t="e">
        <f>VLOOKUP(B54,'Combined Table'!$C$4:$L$203,8,0)</f>
        <v>#N/A</v>
      </c>
      <c r="J54" s="91" t="e">
        <f>VLOOKUP(B54,'Combined Table'!$C$4:$L$203,9,0)</f>
        <v>#N/A</v>
      </c>
      <c r="K54" s="91" t="e">
        <f>VLOOKUP(B54,'Combined Table'!$C$4:$L$203,10,0)</f>
        <v>#N/A</v>
      </c>
      <c r="L54" s="92"/>
    </row>
    <row r="55" spans="1:12" ht="54.95" customHeight="1" thickBot="1" x14ac:dyDescent="0.3">
      <c r="A55" s="97">
        <v>50</v>
      </c>
      <c r="B55" s="91" t="str">
        <f>IFERROR(VLOOKUP(A55,'Combined Table'!$B$4:$C$203,2,FALSE),"")</f>
        <v/>
      </c>
      <c r="C55" s="91" t="e">
        <f>VLOOKUP(B55,'Combined Table'!$C$4:$L$203,2,0)</f>
        <v>#N/A</v>
      </c>
      <c r="D55" s="91" t="e">
        <f>VLOOKUP(B55,'Combined Table'!$C$4:$L$203,3,0)</f>
        <v>#N/A</v>
      </c>
      <c r="E55" s="91" t="e">
        <f>VLOOKUP(B55,'Combined Table'!$C$4:$L$203,4,0)</f>
        <v>#N/A</v>
      </c>
      <c r="F55" s="91" t="e">
        <f>VLOOKUP(B55,'Combined Table'!$C$4:$L$203,5,0)</f>
        <v>#N/A</v>
      </c>
      <c r="G55" s="91" t="e">
        <f>VLOOKUP(B55,'Combined Table'!$C$4:$L$203,6,0)</f>
        <v>#N/A</v>
      </c>
      <c r="H55" s="91" t="e">
        <f>VLOOKUP(B55,'Combined Table'!$C$4:$L$203,7,0)</f>
        <v>#N/A</v>
      </c>
      <c r="I55" s="91" t="e">
        <f>VLOOKUP(B55,'Combined Table'!$C$4:$L$203,8,0)</f>
        <v>#N/A</v>
      </c>
      <c r="J55" s="91" t="e">
        <f>VLOOKUP(B55,'Combined Table'!$C$4:$L$203,9,0)</f>
        <v>#N/A</v>
      </c>
      <c r="K55" s="91" t="e">
        <f>VLOOKUP(B55,'Combined Table'!$C$4:$L$203,10,0)</f>
        <v>#N/A</v>
      </c>
      <c r="L55" s="92"/>
    </row>
    <row r="56" spans="1:12" ht="54.95" customHeight="1" thickBot="1" x14ac:dyDescent="0.3">
      <c r="A56" s="97">
        <v>51</v>
      </c>
      <c r="B56" s="91" t="str">
        <f>IFERROR(VLOOKUP(A56,'Combined Table'!$B$4:$C$203,2,FALSE),"")</f>
        <v/>
      </c>
      <c r="C56" s="91" t="e">
        <f>VLOOKUP(B56,'Combined Table'!$C$4:$L$203,2,0)</f>
        <v>#N/A</v>
      </c>
      <c r="D56" s="91" t="e">
        <f>VLOOKUP(B56,'Combined Table'!$C$4:$L$203,3,0)</f>
        <v>#N/A</v>
      </c>
      <c r="E56" s="91" t="e">
        <f>VLOOKUP(B56,'Combined Table'!$C$4:$L$203,4,0)</f>
        <v>#N/A</v>
      </c>
      <c r="F56" s="91" t="e">
        <f>VLOOKUP(B56,'Combined Table'!$C$4:$L$203,5,0)</f>
        <v>#N/A</v>
      </c>
      <c r="G56" s="91" t="e">
        <f>VLOOKUP(B56,'Combined Table'!$C$4:$L$203,6,0)</f>
        <v>#N/A</v>
      </c>
      <c r="H56" s="91" t="e">
        <f>VLOOKUP(B56,'Combined Table'!$C$4:$L$203,7,0)</f>
        <v>#N/A</v>
      </c>
      <c r="I56" s="91" t="e">
        <f>VLOOKUP(B56,'Combined Table'!$C$4:$L$203,8,0)</f>
        <v>#N/A</v>
      </c>
      <c r="J56" s="91" t="e">
        <f>VLOOKUP(B56,'Combined Table'!$C$4:$L$203,9,0)</f>
        <v>#N/A</v>
      </c>
      <c r="K56" s="91" t="e">
        <f>VLOOKUP(B56,'Combined Table'!$C$4:$L$203,10,0)</f>
        <v>#N/A</v>
      </c>
      <c r="L56" s="92"/>
    </row>
    <row r="57" spans="1:12" ht="54.95" customHeight="1" thickBot="1" x14ac:dyDescent="0.3">
      <c r="A57" s="97">
        <v>52</v>
      </c>
      <c r="B57" s="91" t="str">
        <f>IFERROR(VLOOKUP(A57,'Combined Table'!$B$4:$C$203,2,FALSE),"")</f>
        <v/>
      </c>
      <c r="C57" s="91" t="e">
        <f>VLOOKUP(B57,'Combined Table'!$C$4:$L$203,2,0)</f>
        <v>#N/A</v>
      </c>
      <c r="D57" s="91" t="e">
        <f>VLOOKUP(B57,'Combined Table'!$C$4:$L$203,3,0)</f>
        <v>#N/A</v>
      </c>
      <c r="E57" s="91" t="e">
        <f>VLOOKUP(B57,'Combined Table'!$C$4:$L$203,4,0)</f>
        <v>#N/A</v>
      </c>
      <c r="F57" s="91" t="e">
        <f>VLOOKUP(B57,'Combined Table'!$C$4:$L$203,5,0)</f>
        <v>#N/A</v>
      </c>
      <c r="G57" s="91" t="e">
        <f>VLOOKUP(B57,'Combined Table'!$C$4:$L$203,6,0)</f>
        <v>#N/A</v>
      </c>
      <c r="H57" s="91" t="e">
        <f>VLOOKUP(B57,'Combined Table'!$C$4:$L$203,7,0)</f>
        <v>#N/A</v>
      </c>
      <c r="I57" s="91" t="e">
        <f>VLOOKUP(B57,'Combined Table'!$C$4:$L$203,8,0)</f>
        <v>#N/A</v>
      </c>
      <c r="J57" s="91" t="e">
        <f>VLOOKUP(B57,'Combined Table'!$C$4:$L$203,9,0)</f>
        <v>#N/A</v>
      </c>
      <c r="K57" s="91" t="e">
        <f>VLOOKUP(B57,'Combined Table'!$C$4:$L$203,10,0)</f>
        <v>#N/A</v>
      </c>
      <c r="L57" s="92"/>
    </row>
    <row r="58" spans="1:12" ht="54.95" customHeight="1" thickBot="1" x14ac:dyDescent="0.3">
      <c r="A58" s="97">
        <v>53</v>
      </c>
      <c r="B58" s="91" t="str">
        <f>IFERROR(VLOOKUP(A58,'Combined Table'!$B$4:$C$203,2,FALSE),"")</f>
        <v/>
      </c>
      <c r="C58" s="91" t="e">
        <f>VLOOKUP(B58,'Combined Table'!$C$4:$L$203,2,0)</f>
        <v>#N/A</v>
      </c>
      <c r="D58" s="91" t="e">
        <f>VLOOKUP(B58,'Combined Table'!$C$4:$L$203,3,0)</f>
        <v>#N/A</v>
      </c>
      <c r="E58" s="91" t="e">
        <f>VLOOKUP(B58,'Combined Table'!$C$4:$L$203,4,0)</f>
        <v>#N/A</v>
      </c>
      <c r="F58" s="91" t="e">
        <f>VLOOKUP(B58,'Combined Table'!$C$4:$L$203,5,0)</f>
        <v>#N/A</v>
      </c>
      <c r="G58" s="91" t="e">
        <f>VLOOKUP(B58,'Combined Table'!$C$4:$L$203,6,0)</f>
        <v>#N/A</v>
      </c>
      <c r="H58" s="91" t="e">
        <f>VLOOKUP(B58,'Combined Table'!$C$4:$L$203,7,0)</f>
        <v>#N/A</v>
      </c>
      <c r="I58" s="91" t="e">
        <f>VLOOKUP(B58,'Combined Table'!$C$4:$L$203,8,0)</f>
        <v>#N/A</v>
      </c>
      <c r="J58" s="91" t="e">
        <f>VLOOKUP(B58,'Combined Table'!$C$4:$L$203,9,0)</f>
        <v>#N/A</v>
      </c>
      <c r="K58" s="91" t="e">
        <f>VLOOKUP(B58,'Combined Table'!$C$4:$L$203,10,0)</f>
        <v>#N/A</v>
      </c>
      <c r="L58" s="92"/>
    </row>
    <row r="59" spans="1:12" ht="54.95" customHeight="1" thickBot="1" x14ac:dyDescent="0.3">
      <c r="A59" s="97">
        <v>54</v>
      </c>
      <c r="B59" s="91" t="str">
        <f>IFERROR(VLOOKUP(A59,'Combined Table'!$B$4:$C$203,2,FALSE),"")</f>
        <v/>
      </c>
      <c r="C59" s="91" t="e">
        <f>VLOOKUP(B59,'Combined Table'!$C$4:$L$203,2,0)</f>
        <v>#N/A</v>
      </c>
      <c r="D59" s="91" t="e">
        <f>VLOOKUP(B59,'Combined Table'!$C$4:$L$203,3,0)</f>
        <v>#N/A</v>
      </c>
      <c r="E59" s="91" t="e">
        <f>VLOOKUP(B59,'Combined Table'!$C$4:$L$203,4,0)</f>
        <v>#N/A</v>
      </c>
      <c r="F59" s="91" t="e">
        <f>VLOOKUP(B59,'Combined Table'!$C$4:$L$203,5,0)</f>
        <v>#N/A</v>
      </c>
      <c r="G59" s="91" t="e">
        <f>VLOOKUP(B59,'Combined Table'!$C$4:$L$203,6,0)</f>
        <v>#N/A</v>
      </c>
      <c r="H59" s="91" t="e">
        <f>VLOOKUP(B59,'Combined Table'!$C$4:$L$203,7,0)</f>
        <v>#N/A</v>
      </c>
      <c r="I59" s="91" t="e">
        <f>VLOOKUP(B59,'Combined Table'!$C$4:$L$203,8,0)</f>
        <v>#N/A</v>
      </c>
      <c r="J59" s="91" t="e">
        <f>VLOOKUP(B59,'Combined Table'!$C$4:$L$203,9,0)</f>
        <v>#N/A</v>
      </c>
      <c r="K59" s="91" t="e">
        <f>VLOOKUP(B59,'Combined Table'!$C$4:$L$203,10,0)</f>
        <v>#N/A</v>
      </c>
      <c r="L59" s="92"/>
    </row>
    <row r="60" spans="1:12" ht="54.95" customHeight="1" thickBot="1" x14ac:dyDescent="0.3">
      <c r="A60" s="97">
        <v>55</v>
      </c>
      <c r="B60" s="91" t="str">
        <f>IFERROR(VLOOKUP(A60,'Combined Table'!$B$4:$C$203,2,FALSE),"")</f>
        <v/>
      </c>
      <c r="C60" s="91" t="e">
        <f>VLOOKUP(B60,'Combined Table'!$C$4:$L$203,2,0)</f>
        <v>#N/A</v>
      </c>
      <c r="D60" s="91" t="e">
        <f>VLOOKUP(B60,'Combined Table'!$C$4:$L$203,3,0)</f>
        <v>#N/A</v>
      </c>
      <c r="E60" s="91" t="e">
        <f>VLOOKUP(B60,'Combined Table'!$C$4:$L$203,4,0)</f>
        <v>#N/A</v>
      </c>
      <c r="F60" s="91" t="e">
        <f>VLOOKUP(B60,'Combined Table'!$C$4:$L$203,5,0)</f>
        <v>#N/A</v>
      </c>
      <c r="G60" s="91" t="e">
        <f>VLOOKUP(B60,'Combined Table'!$C$4:$L$203,6,0)</f>
        <v>#N/A</v>
      </c>
      <c r="H60" s="91" t="e">
        <f>VLOOKUP(B60,'Combined Table'!$C$4:$L$203,7,0)</f>
        <v>#N/A</v>
      </c>
      <c r="I60" s="91" t="e">
        <f>VLOOKUP(B60,'Combined Table'!$C$4:$L$203,8,0)</f>
        <v>#N/A</v>
      </c>
      <c r="J60" s="91" t="e">
        <f>VLOOKUP(B60,'Combined Table'!$C$4:$L$203,9,0)</f>
        <v>#N/A</v>
      </c>
      <c r="K60" s="91" t="e">
        <f>VLOOKUP(B60,'Combined Table'!$C$4:$L$203,10,0)</f>
        <v>#N/A</v>
      </c>
      <c r="L60" s="92"/>
    </row>
    <row r="61" spans="1:12" ht="54.95" customHeight="1" thickBot="1" x14ac:dyDescent="0.3">
      <c r="A61" s="97">
        <v>56</v>
      </c>
      <c r="B61" s="91" t="str">
        <f>IFERROR(VLOOKUP(A61,'Combined Table'!$B$4:$C$203,2,FALSE),"")</f>
        <v/>
      </c>
      <c r="C61" s="91" t="e">
        <f>VLOOKUP(B61,'Combined Table'!$C$4:$L$203,2,0)</f>
        <v>#N/A</v>
      </c>
      <c r="D61" s="91" t="e">
        <f>VLOOKUP(B61,'Combined Table'!$C$4:$L$203,3,0)</f>
        <v>#N/A</v>
      </c>
      <c r="E61" s="91" t="e">
        <f>VLOOKUP(B61,'Combined Table'!$C$4:$L$203,4,0)</f>
        <v>#N/A</v>
      </c>
      <c r="F61" s="91" t="e">
        <f>VLOOKUP(B61,'Combined Table'!$C$4:$L$203,5,0)</f>
        <v>#N/A</v>
      </c>
      <c r="G61" s="91" t="e">
        <f>VLOOKUP(B61,'Combined Table'!$C$4:$L$203,6,0)</f>
        <v>#N/A</v>
      </c>
      <c r="H61" s="91" t="e">
        <f>VLOOKUP(B61,'Combined Table'!$C$4:$L$203,7,0)</f>
        <v>#N/A</v>
      </c>
      <c r="I61" s="91" t="e">
        <f>VLOOKUP(B61,'Combined Table'!$C$4:$L$203,8,0)</f>
        <v>#N/A</v>
      </c>
      <c r="J61" s="91" t="e">
        <f>VLOOKUP(B61,'Combined Table'!$C$4:$L$203,9,0)</f>
        <v>#N/A</v>
      </c>
      <c r="K61" s="91" t="e">
        <f>VLOOKUP(B61,'Combined Table'!$C$4:$L$203,10,0)</f>
        <v>#N/A</v>
      </c>
      <c r="L61" s="92"/>
    </row>
    <row r="62" spans="1:12" ht="54.95" customHeight="1" thickBot="1" x14ac:dyDescent="0.3">
      <c r="A62" s="97">
        <v>57</v>
      </c>
      <c r="B62" s="91" t="str">
        <f>IFERROR(VLOOKUP(A62,'Combined Table'!$B$4:$C$203,2,FALSE),"")</f>
        <v/>
      </c>
      <c r="C62" s="91" t="e">
        <f>VLOOKUP(B62,'Combined Table'!$C$4:$L$203,2,0)</f>
        <v>#N/A</v>
      </c>
      <c r="D62" s="91" t="e">
        <f>VLOOKUP(B62,'Combined Table'!$C$4:$L$203,3,0)</f>
        <v>#N/A</v>
      </c>
      <c r="E62" s="91" t="e">
        <f>VLOOKUP(B62,'Combined Table'!$C$4:$L$203,4,0)</f>
        <v>#N/A</v>
      </c>
      <c r="F62" s="91" t="e">
        <f>VLOOKUP(B62,'Combined Table'!$C$4:$L$203,5,0)</f>
        <v>#N/A</v>
      </c>
      <c r="G62" s="91" t="e">
        <f>VLOOKUP(B62,'Combined Table'!$C$4:$L$203,6,0)</f>
        <v>#N/A</v>
      </c>
      <c r="H62" s="91" t="e">
        <f>VLOOKUP(B62,'Combined Table'!$C$4:$L$203,7,0)</f>
        <v>#N/A</v>
      </c>
      <c r="I62" s="91" t="e">
        <f>VLOOKUP(B62,'Combined Table'!$C$4:$L$203,8,0)</f>
        <v>#N/A</v>
      </c>
      <c r="J62" s="91" t="e">
        <f>VLOOKUP(B62,'Combined Table'!$C$4:$L$203,9,0)</f>
        <v>#N/A</v>
      </c>
      <c r="K62" s="91" t="e">
        <f>VLOOKUP(B62,'Combined Table'!$C$4:$L$203,10,0)</f>
        <v>#N/A</v>
      </c>
      <c r="L62" s="92"/>
    </row>
    <row r="63" spans="1:12" ht="54.95" customHeight="1" thickBot="1" x14ac:dyDescent="0.3">
      <c r="A63" s="97">
        <v>58</v>
      </c>
      <c r="B63" s="91" t="str">
        <f>IFERROR(VLOOKUP(A63,'Combined Table'!$B$4:$C$203,2,FALSE),"")</f>
        <v/>
      </c>
      <c r="C63" s="91" t="e">
        <f>VLOOKUP(B63,'Combined Table'!$C$4:$L$203,2,0)</f>
        <v>#N/A</v>
      </c>
      <c r="D63" s="91" t="e">
        <f>VLOOKUP(B63,'Combined Table'!$C$4:$L$203,3,0)</f>
        <v>#N/A</v>
      </c>
      <c r="E63" s="91" t="e">
        <f>VLOOKUP(B63,'Combined Table'!$C$4:$L$203,4,0)</f>
        <v>#N/A</v>
      </c>
      <c r="F63" s="91" t="e">
        <f>VLOOKUP(B63,'Combined Table'!$C$4:$L$203,5,0)</f>
        <v>#N/A</v>
      </c>
      <c r="G63" s="91" t="e">
        <f>VLOOKUP(B63,'Combined Table'!$C$4:$L$203,6,0)</f>
        <v>#N/A</v>
      </c>
      <c r="H63" s="91" t="e">
        <f>VLOOKUP(B63,'Combined Table'!$C$4:$L$203,7,0)</f>
        <v>#N/A</v>
      </c>
      <c r="I63" s="91" t="e">
        <f>VLOOKUP(B63,'Combined Table'!$C$4:$L$203,8,0)</f>
        <v>#N/A</v>
      </c>
      <c r="J63" s="91" t="e">
        <f>VLOOKUP(B63,'Combined Table'!$C$4:$L$203,9,0)</f>
        <v>#N/A</v>
      </c>
      <c r="K63" s="91" t="e">
        <f>VLOOKUP(B63,'Combined Table'!$C$4:$L$203,10,0)</f>
        <v>#N/A</v>
      </c>
      <c r="L63" s="92"/>
    </row>
    <row r="64" spans="1:12" ht="54.95" customHeight="1" thickBot="1" x14ac:dyDescent="0.3">
      <c r="A64" s="97">
        <v>59</v>
      </c>
      <c r="B64" s="91" t="str">
        <f>IFERROR(VLOOKUP(A64,'Combined Table'!$B$4:$C$203,2,FALSE),"")</f>
        <v/>
      </c>
      <c r="C64" s="91" t="e">
        <f>VLOOKUP(B64,'Combined Table'!$C$4:$L$203,2,0)</f>
        <v>#N/A</v>
      </c>
      <c r="D64" s="91" t="e">
        <f>VLOOKUP(B64,'Combined Table'!$C$4:$L$203,3,0)</f>
        <v>#N/A</v>
      </c>
      <c r="E64" s="91" t="e">
        <f>VLOOKUP(B64,'Combined Table'!$C$4:$L$203,4,0)</f>
        <v>#N/A</v>
      </c>
      <c r="F64" s="91" t="e">
        <f>VLOOKUP(B64,'Combined Table'!$C$4:$L$203,5,0)</f>
        <v>#N/A</v>
      </c>
      <c r="G64" s="91" t="e">
        <f>VLOOKUP(B64,'Combined Table'!$C$4:$L$203,6,0)</f>
        <v>#N/A</v>
      </c>
      <c r="H64" s="91" t="e">
        <f>VLOOKUP(B64,'Combined Table'!$C$4:$L$203,7,0)</f>
        <v>#N/A</v>
      </c>
      <c r="I64" s="91" t="e">
        <f>VLOOKUP(B64,'Combined Table'!$C$4:$L$203,8,0)</f>
        <v>#N/A</v>
      </c>
      <c r="J64" s="91" t="e">
        <f>VLOOKUP(B64,'Combined Table'!$C$4:$L$203,9,0)</f>
        <v>#N/A</v>
      </c>
      <c r="K64" s="91" t="e">
        <f>VLOOKUP(B64,'Combined Table'!$C$4:$L$203,10,0)</f>
        <v>#N/A</v>
      </c>
      <c r="L64" s="92"/>
    </row>
    <row r="65" spans="1:12" ht="54.95" customHeight="1" thickBot="1" x14ac:dyDescent="0.3">
      <c r="A65" s="97">
        <v>60</v>
      </c>
      <c r="B65" s="91" t="str">
        <f>IFERROR(VLOOKUP(A65,'Combined Table'!$B$4:$C$203,2,FALSE),"")</f>
        <v/>
      </c>
      <c r="C65" s="91" t="e">
        <f>VLOOKUP(B65,'Combined Table'!$C$4:$L$203,2,0)</f>
        <v>#N/A</v>
      </c>
      <c r="D65" s="91" t="e">
        <f>VLOOKUP(B65,'Combined Table'!$C$4:$L$203,3,0)</f>
        <v>#N/A</v>
      </c>
      <c r="E65" s="91" t="e">
        <f>VLOOKUP(B65,'Combined Table'!$C$4:$L$203,4,0)</f>
        <v>#N/A</v>
      </c>
      <c r="F65" s="91" t="e">
        <f>VLOOKUP(B65,'Combined Table'!$C$4:$L$203,5,0)</f>
        <v>#N/A</v>
      </c>
      <c r="G65" s="91" t="e">
        <f>VLOOKUP(B65,'Combined Table'!$C$4:$L$203,6,0)</f>
        <v>#N/A</v>
      </c>
      <c r="H65" s="91" t="e">
        <f>VLOOKUP(B65,'Combined Table'!$C$4:$L$203,7,0)</f>
        <v>#N/A</v>
      </c>
      <c r="I65" s="91" t="e">
        <f>VLOOKUP(B65,'Combined Table'!$C$4:$L$203,8,0)</f>
        <v>#N/A</v>
      </c>
      <c r="J65" s="91" t="e">
        <f>VLOOKUP(B65,'Combined Table'!$C$4:$L$203,9,0)</f>
        <v>#N/A</v>
      </c>
      <c r="K65" s="91" t="e">
        <f>VLOOKUP(B65,'Combined Table'!$C$4:$L$203,10,0)</f>
        <v>#N/A</v>
      </c>
      <c r="L65" s="92"/>
    </row>
    <row r="66" spans="1:12" ht="54.95" customHeight="1" thickBot="1" x14ac:dyDescent="0.3">
      <c r="A66" s="97">
        <v>61</v>
      </c>
      <c r="B66" s="91" t="str">
        <f>IFERROR(VLOOKUP(A66,'Combined Table'!$B$4:$C$203,2,FALSE),"")</f>
        <v/>
      </c>
      <c r="C66" s="91" t="e">
        <f>VLOOKUP(B66,'Combined Table'!$C$4:$L$203,2,0)</f>
        <v>#N/A</v>
      </c>
      <c r="D66" s="91" t="e">
        <f>VLOOKUP(B66,'Combined Table'!$C$4:$L$203,3,0)</f>
        <v>#N/A</v>
      </c>
      <c r="E66" s="91" t="e">
        <f>VLOOKUP(B66,'Combined Table'!$C$4:$L$203,4,0)</f>
        <v>#N/A</v>
      </c>
      <c r="F66" s="91" t="e">
        <f>VLOOKUP(B66,'Combined Table'!$C$4:$L$203,5,0)</f>
        <v>#N/A</v>
      </c>
      <c r="G66" s="91" t="e">
        <f>VLOOKUP(B66,'Combined Table'!$C$4:$L$203,6,0)</f>
        <v>#N/A</v>
      </c>
      <c r="H66" s="91" t="e">
        <f>VLOOKUP(B66,'Combined Table'!$C$4:$L$203,7,0)</f>
        <v>#N/A</v>
      </c>
      <c r="I66" s="91" t="e">
        <f>VLOOKUP(B66,'Combined Table'!$C$4:$L$203,8,0)</f>
        <v>#N/A</v>
      </c>
      <c r="J66" s="91" t="e">
        <f>VLOOKUP(B66,'Combined Table'!$C$4:$L$203,9,0)</f>
        <v>#N/A</v>
      </c>
      <c r="K66" s="91" t="e">
        <f>VLOOKUP(B66,'Combined Table'!$C$4:$L$203,10,0)</f>
        <v>#N/A</v>
      </c>
      <c r="L66" s="92"/>
    </row>
    <row r="67" spans="1:12" ht="54.95" customHeight="1" thickBot="1" x14ac:dyDescent="0.3">
      <c r="A67" s="97">
        <v>62</v>
      </c>
      <c r="B67" s="91" t="str">
        <f>IFERROR(VLOOKUP(A67,'Combined Table'!$B$4:$C$203,2,FALSE),"")</f>
        <v/>
      </c>
      <c r="C67" s="91" t="e">
        <f>VLOOKUP(B67,'Combined Table'!$C$4:$L$203,2,0)</f>
        <v>#N/A</v>
      </c>
      <c r="D67" s="91" t="e">
        <f>VLOOKUP(B67,'Combined Table'!$C$4:$L$203,3,0)</f>
        <v>#N/A</v>
      </c>
      <c r="E67" s="91" t="e">
        <f>VLOOKUP(B67,'Combined Table'!$C$4:$L$203,4,0)</f>
        <v>#N/A</v>
      </c>
      <c r="F67" s="91" t="e">
        <f>VLOOKUP(B67,'Combined Table'!$C$4:$L$203,5,0)</f>
        <v>#N/A</v>
      </c>
      <c r="G67" s="91" t="e">
        <f>VLOOKUP(B67,'Combined Table'!$C$4:$L$203,6,0)</f>
        <v>#N/A</v>
      </c>
      <c r="H67" s="91" t="e">
        <f>VLOOKUP(B67,'Combined Table'!$C$4:$L$203,7,0)</f>
        <v>#N/A</v>
      </c>
      <c r="I67" s="91" t="e">
        <f>VLOOKUP(B67,'Combined Table'!$C$4:$L$203,8,0)</f>
        <v>#N/A</v>
      </c>
      <c r="J67" s="91" t="e">
        <f>VLOOKUP(B67,'Combined Table'!$C$4:$L$203,9,0)</f>
        <v>#N/A</v>
      </c>
      <c r="K67" s="91" t="e">
        <f>VLOOKUP(B67,'Combined Table'!$C$4:$L$203,10,0)</f>
        <v>#N/A</v>
      </c>
      <c r="L67" s="92"/>
    </row>
    <row r="68" spans="1:12" ht="54.95" customHeight="1" thickBot="1" x14ac:dyDescent="0.3">
      <c r="A68" s="97">
        <v>63</v>
      </c>
      <c r="B68" s="91" t="str">
        <f>IFERROR(VLOOKUP(A68,'Combined Table'!$B$4:$C$203,2,FALSE),"")</f>
        <v/>
      </c>
      <c r="C68" s="91" t="e">
        <f>VLOOKUP(B68,'Combined Table'!$C$4:$L$203,2,0)</f>
        <v>#N/A</v>
      </c>
      <c r="D68" s="91" t="e">
        <f>VLOOKUP(B68,'Combined Table'!$C$4:$L$203,3,0)</f>
        <v>#N/A</v>
      </c>
      <c r="E68" s="91" t="e">
        <f>VLOOKUP(B68,'Combined Table'!$C$4:$L$203,4,0)</f>
        <v>#N/A</v>
      </c>
      <c r="F68" s="91" t="e">
        <f>VLOOKUP(B68,'Combined Table'!$C$4:$L$203,5,0)</f>
        <v>#N/A</v>
      </c>
      <c r="G68" s="91" t="e">
        <f>VLOOKUP(B68,'Combined Table'!$C$4:$L$203,6,0)</f>
        <v>#N/A</v>
      </c>
      <c r="H68" s="91" t="e">
        <f>VLOOKUP(B68,'Combined Table'!$C$4:$L$203,7,0)</f>
        <v>#N/A</v>
      </c>
      <c r="I68" s="91" t="e">
        <f>VLOOKUP(B68,'Combined Table'!$C$4:$L$203,8,0)</f>
        <v>#N/A</v>
      </c>
      <c r="J68" s="91" t="e">
        <f>VLOOKUP(B68,'Combined Table'!$C$4:$L$203,9,0)</f>
        <v>#N/A</v>
      </c>
      <c r="K68" s="91" t="e">
        <f>VLOOKUP(B68,'Combined Table'!$C$4:$L$203,10,0)</f>
        <v>#N/A</v>
      </c>
      <c r="L68" s="92"/>
    </row>
    <row r="69" spans="1:12" ht="54.95" customHeight="1" thickBot="1" x14ac:dyDescent="0.3">
      <c r="A69" s="97">
        <v>64</v>
      </c>
      <c r="B69" s="91" t="str">
        <f>IFERROR(VLOOKUP(A69,'Combined Table'!$B$4:$C$203,2,FALSE),"")</f>
        <v/>
      </c>
      <c r="C69" s="91" t="e">
        <f>VLOOKUP(B69,'Combined Table'!$C$4:$L$203,2,0)</f>
        <v>#N/A</v>
      </c>
      <c r="D69" s="91" t="e">
        <f>VLOOKUP(B69,'Combined Table'!$C$4:$L$203,3,0)</f>
        <v>#N/A</v>
      </c>
      <c r="E69" s="91" t="e">
        <f>VLOOKUP(B69,'Combined Table'!$C$4:$L$203,4,0)</f>
        <v>#N/A</v>
      </c>
      <c r="F69" s="91" t="e">
        <f>VLOOKUP(B69,'Combined Table'!$C$4:$L$203,5,0)</f>
        <v>#N/A</v>
      </c>
      <c r="G69" s="91" t="e">
        <f>VLOOKUP(B69,'Combined Table'!$C$4:$L$203,6,0)</f>
        <v>#N/A</v>
      </c>
      <c r="H69" s="91" t="e">
        <f>VLOOKUP(B69,'Combined Table'!$C$4:$L$203,7,0)</f>
        <v>#N/A</v>
      </c>
      <c r="I69" s="91" t="e">
        <f>VLOOKUP(B69,'Combined Table'!$C$4:$L$203,8,0)</f>
        <v>#N/A</v>
      </c>
      <c r="J69" s="91" t="e">
        <f>VLOOKUP(B69,'Combined Table'!$C$4:$L$203,9,0)</f>
        <v>#N/A</v>
      </c>
      <c r="K69" s="91" t="e">
        <f>VLOOKUP(B69,'Combined Table'!$C$4:$L$203,10,0)</f>
        <v>#N/A</v>
      </c>
      <c r="L69" s="92"/>
    </row>
    <row r="70" spans="1:12" ht="54.95" customHeight="1" thickBot="1" x14ac:dyDescent="0.3">
      <c r="A70" s="97">
        <v>65</v>
      </c>
      <c r="B70" s="91" t="str">
        <f>IFERROR(VLOOKUP(A70,'Combined Table'!$B$4:$C$203,2,FALSE),"")</f>
        <v/>
      </c>
      <c r="C70" s="91" t="e">
        <f>VLOOKUP(B70,'Combined Table'!$C$4:$L$203,2,0)</f>
        <v>#N/A</v>
      </c>
      <c r="D70" s="91" t="e">
        <f>VLOOKUP(B70,'Combined Table'!$C$4:$L$203,3,0)</f>
        <v>#N/A</v>
      </c>
      <c r="E70" s="91" t="e">
        <f>VLOOKUP(B70,'Combined Table'!$C$4:$L$203,4,0)</f>
        <v>#N/A</v>
      </c>
      <c r="F70" s="91" t="e">
        <f>VLOOKUP(B70,'Combined Table'!$C$4:$L$203,5,0)</f>
        <v>#N/A</v>
      </c>
      <c r="G70" s="91" t="e">
        <f>VLOOKUP(B70,'Combined Table'!$C$4:$L$203,6,0)</f>
        <v>#N/A</v>
      </c>
      <c r="H70" s="91" t="e">
        <f>VLOOKUP(B70,'Combined Table'!$C$4:$L$203,7,0)</f>
        <v>#N/A</v>
      </c>
      <c r="I70" s="91" t="e">
        <f>VLOOKUP(B70,'Combined Table'!$C$4:$L$203,8,0)</f>
        <v>#N/A</v>
      </c>
      <c r="J70" s="91" t="e">
        <f>VLOOKUP(B70,'Combined Table'!$C$4:$L$203,9,0)</f>
        <v>#N/A</v>
      </c>
      <c r="K70" s="91" t="e">
        <f>VLOOKUP(B70,'Combined Table'!$C$4:$L$203,10,0)</f>
        <v>#N/A</v>
      </c>
      <c r="L70" s="92"/>
    </row>
    <row r="71" spans="1:12" ht="54.95" customHeight="1" thickBot="1" x14ac:dyDescent="0.3">
      <c r="A71" s="97">
        <v>66</v>
      </c>
      <c r="B71" s="91" t="str">
        <f>IFERROR(VLOOKUP(A71,'Combined Table'!$B$4:$C$203,2,FALSE),"")</f>
        <v/>
      </c>
      <c r="C71" s="91" t="e">
        <f>VLOOKUP(B71,'Combined Table'!$C$4:$L$203,2,0)</f>
        <v>#N/A</v>
      </c>
      <c r="D71" s="91" t="e">
        <f>VLOOKUP(B71,'Combined Table'!$C$4:$L$203,3,0)</f>
        <v>#N/A</v>
      </c>
      <c r="E71" s="91" t="e">
        <f>VLOOKUP(B71,'Combined Table'!$C$4:$L$203,4,0)</f>
        <v>#N/A</v>
      </c>
      <c r="F71" s="91" t="e">
        <f>VLOOKUP(B71,'Combined Table'!$C$4:$L$203,5,0)</f>
        <v>#N/A</v>
      </c>
      <c r="G71" s="91" t="e">
        <f>VLOOKUP(B71,'Combined Table'!$C$4:$L$203,6,0)</f>
        <v>#N/A</v>
      </c>
      <c r="H71" s="91" t="e">
        <f>VLOOKUP(B71,'Combined Table'!$C$4:$L$203,7,0)</f>
        <v>#N/A</v>
      </c>
      <c r="I71" s="91" t="e">
        <f>VLOOKUP(B71,'Combined Table'!$C$4:$L$203,8,0)</f>
        <v>#N/A</v>
      </c>
      <c r="J71" s="91" t="e">
        <f>VLOOKUP(B71,'Combined Table'!$C$4:$L$203,9,0)</f>
        <v>#N/A</v>
      </c>
      <c r="K71" s="91" t="e">
        <f>VLOOKUP(B71,'Combined Table'!$C$4:$L$203,10,0)</f>
        <v>#N/A</v>
      </c>
      <c r="L71" s="92"/>
    </row>
    <row r="72" spans="1:12" ht="54.95" customHeight="1" thickBot="1" x14ac:dyDescent="0.3">
      <c r="A72" s="97">
        <v>67</v>
      </c>
      <c r="B72" s="91" t="str">
        <f>IFERROR(VLOOKUP(A72,'Combined Table'!$B$4:$C$203,2,FALSE),"")</f>
        <v/>
      </c>
      <c r="C72" s="91" t="e">
        <f>VLOOKUP(B72,'Combined Table'!$C$4:$L$203,2,0)</f>
        <v>#N/A</v>
      </c>
      <c r="D72" s="91" t="e">
        <f>VLOOKUP(B72,'Combined Table'!$C$4:$L$203,3,0)</f>
        <v>#N/A</v>
      </c>
      <c r="E72" s="91" t="e">
        <f>VLOOKUP(B72,'Combined Table'!$C$4:$L$203,4,0)</f>
        <v>#N/A</v>
      </c>
      <c r="F72" s="91" t="e">
        <f>VLOOKUP(B72,'Combined Table'!$C$4:$L$203,5,0)</f>
        <v>#N/A</v>
      </c>
      <c r="G72" s="91" t="e">
        <f>VLOOKUP(B72,'Combined Table'!$C$4:$L$203,6,0)</f>
        <v>#N/A</v>
      </c>
      <c r="H72" s="91" t="e">
        <f>VLOOKUP(B72,'Combined Table'!$C$4:$L$203,7,0)</f>
        <v>#N/A</v>
      </c>
      <c r="I72" s="91" t="e">
        <f>VLOOKUP(B72,'Combined Table'!$C$4:$L$203,8,0)</f>
        <v>#N/A</v>
      </c>
      <c r="J72" s="91" t="e">
        <f>VLOOKUP(B72,'Combined Table'!$C$4:$L$203,9,0)</f>
        <v>#N/A</v>
      </c>
      <c r="K72" s="91" t="e">
        <f>VLOOKUP(B72,'Combined Table'!$C$4:$L$203,10,0)</f>
        <v>#N/A</v>
      </c>
      <c r="L72" s="92"/>
    </row>
    <row r="73" spans="1:12" ht="54.95" customHeight="1" thickBot="1" x14ac:dyDescent="0.3">
      <c r="A73" s="97">
        <v>68</v>
      </c>
      <c r="B73" s="91" t="str">
        <f>IFERROR(VLOOKUP(A73,'Combined Table'!$B$4:$C$203,2,FALSE),"")</f>
        <v/>
      </c>
      <c r="C73" s="91" t="e">
        <f>VLOOKUP(B73,'Combined Table'!$C$4:$L$203,2,0)</f>
        <v>#N/A</v>
      </c>
      <c r="D73" s="91" t="e">
        <f>VLOOKUP(B73,'Combined Table'!$C$4:$L$203,3,0)</f>
        <v>#N/A</v>
      </c>
      <c r="E73" s="91" t="e">
        <f>VLOOKUP(B73,'Combined Table'!$C$4:$L$203,4,0)</f>
        <v>#N/A</v>
      </c>
      <c r="F73" s="91" t="e">
        <f>VLOOKUP(B73,'Combined Table'!$C$4:$L$203,5,0)</f>
        <v>#N/A</v>
      </c>
      <c r="G73" s="91" t="e">
        <f>VLOOKUP(B73,'Combined Table'!$C$4:$L$203,6,0)</f>
        <v>#N/A</v>
      </c>
      <c r="H73" s="91" t="e">
        <f>VLOOKUP(B73,'Combined Table'!$C$4:$L$203,7,0)</f>
        <v>#N/A</v>
      </c>
      <c r="I73" s="91" t="e">
        <f>VLOOKUP(B73,'Combined Table'!$C$4:$L$203,8,0)</f>
        <v>#N/A</v>
      </c>
      <c r="J73" s="91" t="e">
        <f>VLOOKUP(B73,'Combined Table'!$C$4:$L$203,9,0)</f>
        <v>#N/A</v>
      </c>
      <c r="K73" s="91" t="e">
        <f>VLOOKUP(B73,'Combined Table'!$C$4:$L$203,10,0)</f>
        <v>#N/A</v>
      </c>
      <c r="L73" s="92"/>
    </row>
    <row r="74" spans="1:12" ht="54.95" customHeight="1" thickBot="1" x14ac:dyDescent="0.3">
      <c r="A74" s="97">
        <v>69</v>
      </c>
      <c r="B74" s="91" t="str">
        <f>IFERROR(VLOOKUP(A74,'Combined Table'!$B$4:$C$203,2,FALSE),"")</f>
        <v/>
      </c>
      <c r="C74" s="91" t="e">
        <f>VLOOKUP(B74,'Combined Table'!$C$4:$L$203,2,0)</f>
        <v>#N/A</v>
      </c>
      <c r="D74" s="91" t="e">
        <f>VLOOKUP(B74,'Combined Table'!$C$4:$L$203,3,0)</f>
        <v>#N/A</v>
      </c>
      <c r="E74" s="91" t="e">
        <f>VLOOKUP(B74,'Combined Table'!$C$4:$L$203,4,0)</f>
        <v>#N/A</v>
      </c>
      <c r="F74" s="91" t="e">
        <f>VLOOKUP(B74,'Combined Table'!$C$4:$L$203,5,0)</f>
        <v>#N/A</v>
      </c>
      <c r="G74" s="91" t="e">
        <f>VLOOKUP(B74,'Combined Table'!$C$4:$L$203,6,0)</f>
        <v>#N/A</v>
      </c>
      <c r="H74" s="91" t="e">
        <f>VLOOKUP(B74,'Combined Table'!$C$4:$L$203,7,0)</f>
        <v>#N/A</v>
      </c>
      <c r="I74" s="91" t="e">
        <f>VLOOKUP(B74,'Combined Table'!$C$4:$L$203,8,0)</f>
        <v>#N/A</v>
      </c>
      <c r="J74" s="91" t="e">
        <f>VLOOKUP(B74,'Combined Table'!$C$4:$L$203,9,0)</f>
        <v>#N/A</v>
      </c>
      <c r="K74" s="91" t="e">
        <f>VLOOKUP(B74,'Combined Table'!$C$4:$L$203,10,0)</f>
        <v>#N/A</v>
      </c>
      <c r="L74" s="92"/>
    </row>
    <row r="75" spans="1:12" ht="54.95" customHeight="1" thickBot="1" x14ac:dyDescent="0.3">
      <c r="A75" s="97">
        <v>70</v>
      </c>
      <c r="B75" s="91" t="str">
        <f>IFERROR(VLOOKUP(A75,'Combined Table'!$B$4:$C$203,2,FALSE),"")</f>
        <v/>
      </c>
      <c r="C75" s="91" t="e">
        <f>VLOOKUP(B75,'Combined Table'!$C$4:$L$203,2,0)</f>
        <v>#N/A</v>
      </c>
      <c r="D75" s="91" t="e">
        <f>VLOOKUP(B75,'Combined Table'!$C$4:$L$203,3,0)</f>
        <v>#N/A</v>
      </c>
      <c r="E75" s="91" t="e">
        <f>VLOOKUP(B75,'Combined Table'!$C$4:$L$203,4,0)</f>
        <v>#N/A</v>
      </c>
      <c r="F75" s="91" t="e">
        <f>VLOOKUP(B75,'Combined Table'!$C$4:$L$203,5,0)</f>
        <v>#N/A</v>
      </c>
      <c r="G75" s="91" t="e">
        <f>VLOOKUP(B75,'Combined Table'!$C$4:$L$203,6,0)</f>
        <v>#N/A</v>
      </c>
      <c r="H75" s="91" t="e">
        <f>VLOOKUP(B75,'Combined Table'!$C$4:$L$203,7,0)</f>
        <v>#N/A</v>
      </c>
      <c r="I75" s="91" t="e">
        <f>VLOOKUP(B75,'Combined Table'!$C$4:$L$203,8,0)</f>
        <v>#N/A</v>
      </c>
      <c r="J75" s="91" t="e">
        <f>VLOOKUP(B75,'Combined Table'!$C$4:$L$203,9,0)</f>
        <v>#N/A</v>
      </c>
      <c r="K75" s="91" t="e">
        <f>VLOOKUP(B75,'Combined Table'!$C$4:$L$203,10,0)</f>
        <v>#N/A</v>
      </c>
      <c r="L75" s="92"/>
    </row>
    <row r="76" spans="1:12" ht="54.95" customHeight="1" thickBot="1" x14ac:dyDescent="0.3">
      <c r="A76" s="97">
        <v>71</v>
      </c>
      <c r="B76" s="91" t="str">
        <f>IFERROR(VLOOKUP(A76,'Combined Table'!$B$4:$C$203,2,FALSE),"")</f>
        <v/>
      </c>
      <c r="C76" s="91" t="e">
        <f>VLOOKUP(B76,'Combined Table'!$C$4:$L$203,2,0)</f>
        <v>#N/A</v>
      </c>
      <c r="D76" s="91" t="e">
        <f>VLOOKUP(B76,'Combined Table'!$C$4:$L$203,3,0)</f>
        <v>#N/A</v>
      </c>
      <c r="E76" s="91" t="e">
        <f>VLOOKUP(B76,'Combined Table'!$C$4:$L$203,4,0)</f>
        <v>#N/A</v>
      </c>
      <c r="F76" s="91" t="e">
        <f>VLOOKUP(B76,'Combined Table'!$C$4:$L$203,5,0)</f>
        <v>#N/A</v>
      </c>
      <c r="G76" s="91" t="e">
        <f>VLOOKUP(B76,'Combined Table'!$C$4:$L$203,6,0)</f>
        <v>#N/A</v>
      </c>
      <c r="H76" s="91" t="e">
        <f>VLOOKUP(B76,'Combined Table'!$C$4:$L$203,7,0)</f>
        <v>#N/A</v>
      </c>
      <c r="I76" s="91" t="e">
        <f>VLOOKUP(B76,'Combined Table'!$C$4:$L$203,8,0)</f>
        <v>#N/A</v>
      </c>
      <c r="J76" s="91" t="e">
        <f>VLOOKUP(B76,'Combined Table'!$C$4:$L$203,9,0)</f>
        <v>#N/A</v>
      </c>
      <c r="K76" s="91" t="e">
        <f>VLOOKUP(B76,'Combined Table'!$C$4:$L$203,10,0)</f>
        <v>#N/A</v>
      </c>
      <c r="L76" s="92"/>
    </row>
    <row r="77" spans="1:12" ht="54.95" customHeight="1" thickBot="1" x14ac:dyDescent="0.3">
      <c r="A77" s="97">
        <v>72</v>
      </c>
      <c r="B77" s="91" t="str">
        <f>IFERROR(VLOOKUP(A77,'Combined Table'!$B$4:$C$203,2,FALSE),"")</f>
        <v/>
      </c>
      <c r="C77" s="91" t="e">
        <f>VLOOKUP(B77,'Combined Table'!$C$4:$L$203,2,0)</f>
        <v>#N/A</v>
      </c>
      <c r="D77" s="91" t="e">
        <f>VLOOKUP(B77,'Combined Table'!$C$4:$L$203,3,0)</f>
        <v>#N/A</v>
      </c>
      <c r="E77" s="91" t="e">
        <f>VLOOKUP(B77,'Combined Table'!$C$4:$L$203,4,0)</f>
        <v>#N/A</v>
      </c>
      <c r="F77" s="91" t="e">
        <f>VLOOKUP(B77,'Combined Table'!$C$4:$L$203,5,0)</f>
        <v>#N/A</v>
      </c>
      <c r="G77" s="91" t="e">
        <f>VLOOKUP(B77,'Combined Table'!$C$4:$L$203,6,0)</f>
        <v>#N/A</v>
      </c>
      <c r="H77" s="91" t="e">
        <f>VLOOKUP(B77,'Combined Table'!$C$4:$L$203,7,0)</f>
        <v>#N/A</v>
      </c>
      <c r="I77" s="91" t="e">
        <f>VLOOKUP(B77,'Combined Table'!$C$4:$L$203,8,0)</f>
        <v>#N/A</v>
      </c>
      <c r="J77" s="91" t="e">
        <f>VLOOKUP(B77,'Combined Table'!$C$4:$L$203,9,0)</f>
        <v>#N/A</v>
      </c>
      <c r="K77" s="91" t="e">
        <f>VLOOKUP(B77,'Combined Table'!$C$4:$L$203,10,0)</f>
        <v>#N/A</v>
      </c>
      <c r="L77" s="92"/>
    </row>
    <row r="78" spans="1:12" ht="54.95" customHeight="1" thickBot="1" x14ac:dyDescent="0.3">
      <c r="A78" s="97">
        <v>73</v>
      </c>
      <c r="B78" s="91" t="str">
        <f>IFERROR(VLOOKUP(A78,'Combined Table'!$B$4:$C$203,2,FALSE),"")</f>
        <v/>
      </c>
      <c r="C78" s="91" t="e">
        <f>VLOOKUP(B78,'Combined Table'!$C$4:$L$203,2,0)</f>
        <v>#N/A</v>
      </c>
      <c r="D78" s="91" t="e">
        <f>VLOOKUP(B78,'Combined Table'!$C$4:$L$203,3,0)</f>
        <v>#N/A</v>
      </c>
      <c r="E78" s="91" t="e">
        <f>VLOOKUP(B78,'Combined Table'!$C$4:$L$203,4,0)</f>
        <v>#N/A</v>
      </c>
      <c r="F78" s="91" t="e">
        <f>VLOOKUP(B78,'Combined Table'!$C$4:$L$203,5,0)</f>
        <v>#N/A</v>
      </c>
      <c r="G78" s="91" t="e">
        <f>VLOOKUP(B78,'Combined Table'!$C$4:$L$203,6,0)</f>
        <v>#N/A</v>
      </c>
      <c r="H78" s="91" t="e">
        <f>VLOOKUP(B78,'Combined Table'!$C$4:$L$203,7,0)</f>
        <v>#N/A</v>
      </c>
      <c r="I78" s="91" t="e">
        <f>VLOOKUP(B78,'Combined Table'!$C$4:$L$203,8,0)</f>
        <v>#N/A</v>
      </c>
      <c r="J78" s="91" t="e">
        <f>VLOOKUP(B78,'Combined Table'!$C$4:$L$203,9,0)</f>
        <v>#N/A</v>
      </c>
      <c r="K78" s="91" t="e">
        <f>VLOOKUP(B78,'Combined Table'!$C$4:$L$203,10,0)</f>
        <v>#N/A</v>
      </c>
      <c r="L78" s="92"/>
    </row>
    <row r="79" spans="1:12" ht="54.95" customHeight="1" thickBot="1" x14ac:dyDescent="0.3">
      <c r="A79" s="97">
        <v>74</v>
      </c>
      <c r="B79" s="91" t="str">
        <f>IFERROR(VLOOKUP(A79,'Combined Table'!$B$4:$C$203,2,FALSE),"")</f>
        <v/>
      </c>
      <c r="C79" s="91" t="e">
        <f>VLOOKUP(B79,'Combined Table'!$C$4:$L$203,2,0)</f>
        <v>#N/A</v>
      </c>
      <c r="D79" s="91" t="e">
        <f>VLOOKUP(B79,'Combined Table'!$C$4:$L$203,3,0)</f>
        <v>#N/A</v>
      </c>
      <c r="E79" s="91" t="e">
        <f>VLOOKUP(B79,'Combined Table'!$C$4:$L$203,4,0)</f>
        <v>#N/A</v>
      </c>
      <c r="F79" s="91" t="e">
        <f>VLOOKUP(B79,'Combined Table'!$C$4:$L$203,5,0)</f>
        <v>#N/A</v>
      </c>
      <c r="G79" s="91" t="e">
        <f>VLOOKUP(B79,'Combined Table'!$C$4:$L$203,6,0)</f>
        <v>#N/A</v>
      </c>
      <c r="H79" s="91" t="e">
        <f>VLOOKUP(B79,'Combined Table'!$C$4:$L$203,7,0)</f>
        <v>#N/A</v>
      </c>
      <c r="I79" s="91" t="e">
        <f>VLOOKUP(B79,'Combined Table'!$C$4:$L$203,8,0)</f>
        <v>#N/A</v>
      </c>
      <c r="J79" s="91" t="e">
        <f>VLOOKUP(B79,'Combined Table'!$C$4:$L$203,9,0)</f>
        <v>#N/A</v>
      </c>
      <c r="K79" s="91" t="e">
        <f>VLOOKUP(B79,'Combined Table'!$C$4:$L$203,10,0)</f>
        <v>#N/A</v>
      </c>
      <c r="L79" s="92"/>
    </row>
    <row r="80" spans="1:12" ht="54.95" customHeight="1" thickBot="1" x14ac:dyDescent="0.3">
      <c r="A80" s="97">
        <v>75</v>
      </c>
      <c r="B80" s="91" t="str">
        <f>IFERROR(VLOOKUP(A80,'Combined Table'!$B$4:$C$203,2,FALSE),"")</f>
        <v/>
      </c>
      <c r="C80" s="91" t="e">
        <f>VLOOKUP(B80,'Combined Table'!$C$4:$L$203,2,0)</f>
        <v>#N/A</v>
      </c>
      <c r="D80" s="91" t="e">
        <f>VLOOKUP(B80,'Combined Table'!$C$4:$L$203,3,0)</f>
        <v>#N/A</v>
      </c>
      <c r="E80" s="91" t="e">
        <f>VLOOKUP(B80,'Combined Table'!$C$4:$L$203,4,0)</f>
        <v>#N/A</v>
      </c>
      <c r="F80" s="91" t="e">
        <f>VLOOKUP(B80,'Combined Table'!$C$4:$L$203,5,0)</f>
        <v>#N/A</v>
      </c>
      <c r="G80" s="91" t="e">
        <f>VLOOKUP(B80,'Combined Table'!$C$4:$L$203,6,0)</f>
        <v>#N/A</v>
      </c>
      <c r="H80" s="91" t="e">
        <f>VLOOKUP(B80,'Combined Table'!$C$4:$L$203,7,0)</f>
        <v>#N/A</v>
      </c>
      <c r="I80" s="91" t="e">
        <f>VLOOKUP(B80,'Combined Table'!$C$4:$L$203,8,0)</f>
        <v>#N/A</v>
      </c>
      <c r="J80" s="91" t="e">
        <f>VLOOKUP(B80,'Combined Table'!$C$4:$L$203,9,0)</f>
        <v>#N/A</v>
      </c>
      <c r="K80" s="91" t="e">
        <f>VLOOKUP(B80,'Combined Table'!$C$4:$L$203,10,0)</f>
        <v>#N/A</v>
      </c>
      <c r="L80" s="92"/>
    </row>
    <row r="81" spans="1:12" ht="54.95" customHeight="1" thickBot="1" x14ac:dyDescent="0.3">
      <c r="A81" s="97">
        <v>76</v>
      </c>
      <c r="B81" s="91" t="str">
        <f>IFERROR(VLOOKUP(A81,'Combined Table'!$B$4:$C$203,2,FALSE),"")</f>
        <v/>
      </c>
      <c r="C81" s="91" t="e">
        <f>VLOOKUP(B81,'Combined Table'!$C$4:$L$203,2,0)</f>
        <v>#N/A</v>
      </c>
      <c r="D81" s="91" t="e">
        <f>VLOOKUP(B81,'Combined Table'!$C$4:$L$203,3,0)</f>
        <v>#N/A</v>
      </c>
      <c r="E81" s="91" t="e">
        <f>VLOOKUP(B81,'Combined Table'!$C$4:$L$203,4,0)</f>
        <v>#N/A</v>
      </c>
      <c r="F81" s="91" t="e">
        <f>VLOOKUP(B81,'Combined Table'!$C$4:$L$203,5,0)</f>
        <v>#N/A</v>
      </c>
      <c r="G81" s="91" t="e">
        <f>VLOOKUP(B81,'Combined Table'!$C$4:$L$203,6,0)</f>
        <v>#N/A</v>
      </c>
      <c r="H81" s="91" t="e">
        <f>VLOOKUP(B81,'Combined Table'!$C$4:$L$203,7,0)</f>
        <v>#N/A</v>
      </c>
      <c r="I81" s="91" t="e">
        <f>VLOOKUP(B81,'Combined Table'!$C$4:$L$203,8,0)</f>
        <v>#N/A</v>
      </c>
      <c r="J81" s="91" t="e">
        <f>VLOOKUP(B81,'Combined Table'!$C$4:$L$203,9,0)</f>
        <v>#N/A</v>
      </c>
      <c r="K81" s="91" t="e">
        <f>VLOOKUP(B81,'Combined Table'!$C$4:$L$203,10,0)</f>
        <v>#N/A</v>
      </c>
      <c r="L81" s="92"/>
    </row>
    <row r="82" spans="1:12" ht="54.95" customHeight="1" thickBot="1" x14ac:dyDescent="0.3">
      <c r="A82" s="97">
        <v>77</v>
      </c>
      <c r="B82" s="91" t="str">
        <f>IFERROR(VLOOKUP(A82,'Combined Table'!$B$4:$C$203,2,FALSE),"")</f>
        <v/>
      </c>
      <c r="C82" s="91" t="e">
        <f>VLOOKUP(B82,'Combined Table'!$C$4:$L$203,2,0)</f>
        <v>#N/A</v>
      </c>
      <c r="D82" s="91" t="e">
        <f>VLOOKUP(B82,'Combined Table'!$C$4:$L$203,3,0)</f>
        <v>#N/A</v>
      </c>
      <c r="E82" s="91" t="e">
        <f>VLOOKUP(B82,'Combined Table'!$C$4:$L$203,4,0)</f>
        <v>#N/A</v>
      </c>
      <c r="F82" s="91" t="e">
        <f>VLOOKUP(B82,'Combined Table'!$C$4:$L$203,5,0)</f>
        <v>#N/A</v>
      </c>
      <c r="G82" s="91" t="e">
        <f>VLOOKUP(B82,'Combined Table'!$C$4:$L$203,6,0)</f>
        <v>#N/A</v>
      </c>
      <c r="H82" s="91" t="e">
        <f>VLOOKUP(B82,'Combined Table'!$C$4:$L$203,7,0)</f>
        <v>#N/A</v>
      </c>
      <c r="I82" s="91" t="e">
        <f>VLOOKUP(B82,'Combined Table'!$C$4:$L$203,8,0)</f>
        <v>#N/A</v>
      </c>
      <c r="J82" s="91" t="e">
        <f>VLOOKUP(B82,'Combined Table'!$C$4:$L$203,9,0)</f>
        <v>#N/A</v>
      </c>
      <c r="K82" s="91" t="e">
        <f>VLOOKUP(B82,'Combined Table'!$C$4:$L$203,10,0)</f>
        <v>#N/A</v>
      </c>
      <c r="L82" s="92"/>
    </row>
    <row r="83" spans="1:12" ht="54.95" customHeight="1" thickBot="1" x14ac:dyDescent="0.3">
      <c r="A83" s="97">
        <v>78</v>
      </c>
      <c r="B83" s="91" t="str">
        <f>IFERROR(VLOOKUP(A83,'Combined Table'!$B$4:$C$203,2,FALSE),"")</f>
        <v/>
      </c>
      <c r="C83" s="91" t="e">
        <f>VLOOKUP(B83,'Combined Table'!$C$4:$L$203,2,0)</f>
        <v>#N/A</v>
      </c>
      <c r="D83" s="91" t="e">
        <f>VLOOKUP(B83,'Combined Table'!$C$4:$L$203,3,0)</f>
        <v>#N/A</v>
      </c>
      <c r="E83" s="91" t="e">
        <f>VLOOKUP(B83,'Combined Table'!$C$4:$L$203,4,0)</f>
        <v>#N/A</v>
      </c>
      <c r="F83" s="91" t="e">
        <f>VLOOKUP(B83,'Combined Table'!$C$4:$L$203,5,0)</f>
        <v>#N/A</v>
      </c>
      <c r="G83" s="91" t="e">
        <f>VLOOKUP(B83,'Combined Table'!$C$4:$L$203,6,0)</f>
        <v>#N/A</v>
      </c>
      <c r="H83" s="91" t="e">
        <f>VLOOKUP(B83,'Combined Table'!$C$4:$L$203,7,0)</f>
        <v>#N/A</v>
      </c>
      <c r="I83" s="91" t="e">
        <f>VLOOKUP(B83,'Combined Table'!$C$4:$L$203,8,0)</f>
        <v>#N/A</v>
      </c>
      <c r="J83" s="91" t="e">
        <f>VLOOKUP(B83,'Combined Table'!$C$4:$L$203,9,0)</f>
        <v>#N/A</v>
      </c>
      <c r="K83" s="91" t="e">
        <f>VLOOKUP(B83,'Combined Table'!$C$4:$L$203,10,0)</f>
        <v>#N/A</v>
      </c>
      <c r="L83" s="92"/>
    </row>
    <row r="84" spans="1:12" ht="54.95" customHeight="1" thickBot="1" x14ac:dyDescent="0.3">
      <c r="A84" s="97">
        <v>79</v>
      </c>
      <c r="B84" s="91" t="str">
        <f>IFERROR(VLOOKUP(A84,'Combined Table'!$B$4:$C$203,2,FALSE),"")</f>
        <v/>
      </c>
      <c r="C84" s="91" t="e">
        <f>VLOOKUP(B84,'Combined Table'!$C$4:$L$203,2,0)</f>
        <v>#N/A</v>
      </c>
      <c r="D84" s="91" t="e">
        <f>VLOOKUP(B84,'Combined Table'!$C$4:$L$203,3,0)</f>
        <v>#N/A</v>
      </c>
      <c r="E84" s="91" t="e">
        <f>VLOOKUP(B84,'Combined Table'!$C$4:$L$203,4,0)</f>
        <v>#N/A</v>
      </c>
      <c r="F84" s="91" t="e">
        <f>VLOOKUP(B84,'Combined Table'!$C$4:$L$203,5,0)</f>
        <v>#N/A</v>
      </c>
      <c r="G84" s="91" t="e">
        <f>VLOOKUP(B84,'Combined Table'!$C$4:$L$203,6,0)</f>
        <v>#N/A</v>
      </c>
      <c r="H84" s="91" t="e">
        <f>VLOOKUP(B84,'Combined Table'!$C$4:$L$203,7,0)</f>
        <v>#N/A</v>
      </c>
      <c r="I84" s="91" t="e">
        <f>VLOOKUP(B84,'Combined Table'!$C$4:$L$203,8,0)</f>
        <v>#N/A</v>
      </c>
      <c r="J84" s="91" t="e">
        <f>VLOOKUP(B84,'Combined Table'!$C$4:$L$203,9,0)</f>
        <v>#N/A</v>
      </c>
      <c r="K84" s="91" t="e">
        <f>VLOOKUP(B84,'Combined Table'!$C$4:$L$203,10,0)</f>
        <v>#N/A</v>
      </c>
      <c r="L84" s="92"/>
    </row>
    <row r="85" spans="1:12" ht="54.95" customHeight="1" thickBot="1" x14ac:dyDescent="0.3">
      <c r="A85" s="97">
        <v>80</v>
      </c>
      <c r="B85" s="91" t="str">
        <f>IFERROR(VLOOKUP(A85,'Combined Table'!$B$4:$C$203,2,FALSE),"")</f>
        <v/>
      </c>
      <c r="C85" s="91" t="e">
        <f>VLOOKUP(B85,'Combined Table'!$C$4:$L$203,2,0)</f>
        <v>#N/A</v>
      </c>
      <c r="D85" s="91" t="e">
        <f>VLOOKUP(B85,'Combined Table'!$C$4:$L$203,3,0)</f>
        <v>#N/A</v>
      </c>
      <c r="E85" s="91" t="e">
        <f>VLOOKUP(B85,'Combined Table'!$C$4:$L$203,4,0)</f>
        <v>#N/A</v>
      </c>
      <c r="F85" s="91" t="e">
        <f>VLOOKUP(B85,'Combined Table'!$C$4:$L$203,5,0)</f>
        <v>#N/A</v>
      </c>
      <c r="G85" s="91" t="e">
        <f>VLOOKUP(B85,'Combined Table'!$C$4:$L$203,6,0)</f>
        <v>#N/A</v>
      </c>
      <c r="H85" s="91" t="e">
        <f>VLOOKUP(B85,'Combined Table'!$C$4:$L$203,7,0)</f>
        <v>#N/A</v>
      </c>
      <c r="I85" s="91" t="e">
        <f>VLOOKUP(B85,'Combined Table'!$C$4:$L$203,8,0)</f>
        <v>#N/A</v>
      </c>
      <c r="J85" s="91" t="e">
        <f>VLOOKUP(B85,'Combined Table'!$C$4:$L$203,9,0)</f>
        <v>#N/A</v>
      </c>
      <c r="K85" s="91" t="e">
        <f>VLOOKUP(B85,'Combined Table'!$C$4:$L$203,10,0)</f>
        <v>#N/A</v>
      </c>
      <c r="L85" s="92"/>
    </row>
    <row r="86" spans="1:12" ht="54.95" customHeight="1" thickBot="1" x14ac:dyDescent="0.3">
      <c r="A86" s="97">
        <v>81</v>
      </c>
      <c r="B86" s="91" t="str">
        <f>IFERROR(VLOOKUP(A86,'Combined Table'!$B$4:$C$203,2,FALSE),"")</f>
        <v/>
      </c>
      <c r="C86" s="91" t="e">
        <f>VLOOKUP(B86,'Combined Table'!$C$4:$L$203,2,0)</f>
        <v>#N/A</v>
      </c>
      <c r="D86" s="91" t="e">
        <f>VLOOKUP(B86,'Combined Table'!$C$4:$L$203,3,0)</f>
        <v>#N/A</v>
      </c>
      <c r="E86" s="91" t="e">
        <f>VLOOKUP(B86,'Combined Table'!$C$4:$L$203,4,0)</f>
        <v>#N/A</v>
      </c>
      <c r="F86" s="91" t="e">
        <f>VLOOKUP(B86,'Combined Table'!$C$4:$L$203,5,0)</f>
        <v>#N/A</v>
      </c>
      <c r="G86" s="91" t="e">
        <f>VLOOKUP(B86,'Combined Table'!$C$4:$L$203,6,0)</f>
        <v>#N/A</v>
      </c>
      <c r="H86" s="91" t="e">
        <f>VLOOKUP(B86,'Combined Table'!$C$4:$L$203,7,0)</f>
        <v>#N/A</v>
      </c>
      <c r="I86" s="91" t="e">
        <f>VLOOKUP(B86,'Combined Table'!$C$4:$L$203,8,0)</f>
        <v>#N/A</v>
      </c>
      <c r="J86" s="91" t="e">
        <f>VLOOKUP(B86,'Combined Table'!$C$4:$L$203,9,0)</f>
        <v>#N/A</v>
      </c>
      <c r="K86" s="91" t="e">
        <f>VLOOKUP(B86,'Combined Table'!$C$4:$L$203,10,0)</f>
        <v>#N/A</v>
      </c>
      <c r="L86" s="92"/>
    </row>
    <row r="87" spans="1:12" ht="54.95" customHeight="1" thickBot="1" x14ac:dyDescent="0.3">
      <c r="A87" s="97">
        <v>82</v>
      </c>
      <c r="B87" s="91" t="str">
        <f>IFERROR(VLOOKUP(A87,'Combined Table'!$B$4:$C$203,2,FALSE),"")</f>
        <v/>
      </c>
      <c r="C87" s="91" t="e">
        <f>VLOOKUP(B87,'Combined Table'!$C$4:$L$203,2,0)</f>
        <v>#N/A</v>
      </c>
      <c r="D87" s="91" t="e">
        <f>VLOOKUP(B87,'Combined Table'!$C$4:$L$203,3,0)</f>
        <v>#N/A</v>
      </c>
      <c r="E87" s="91" t="e">
        <f>VLOOKUP(B87,'Combined Table'!$C$4:$L$203,4,0)</f>
        <v>#N/A</v>
      </c>
      <c r="F87" s="91" t="e">
        <f>VLOOKUP(B87,'Combined Table'!$C$4:$L$203,5,0)</f>
        <v>#N/A</v>
      </c>
      <c r="G87" s="91" t="e">
        <f>VLOOKUP(B87,'Combined Table'!$C$4:$L$203,6,0)</f>
        <v>#N/A</v>
      </c>
      <c r="H87" s="91" t="e">
        <f>VLOOKUP(B87,'Combined Table'!$C$4:$L$203,7,0)</f>
        <v>#N/A</v>
      </c>
      <c r="I87" s="91" t="e">
        <f>VLOOKUP(B87,'Combined Table'!$C$4:$L$203,8,0)</f>
        <v>#N/A</v>
      </c>
      <c r="J87" s="91" t="e">
        <f>VLOOKUP(B87,'Combined Table'!$C$4:$L$203,9,0)</f>
        <v>#N/A</v>
      </c>
      <c r="K87" s="91" t="e">
        <f>VLOOKUP(B87,'Combined Table'!$C$4:$L$203,10,0)</f>
        <v>#N/A</v>
      </c>
      <c r="L87" s="92"/>
    </row>
    <row r="88" spans="1:12" ht="54.95" customHeight="1" thickBot="1" x14ac:dyDescent="0.3">
      <c r="A88" s="97">
        <v>83</v>
      </c>
      <c r="B88" s="91" t="str">
        <f>IFERROR(VLOOKUP(A88,'Combined Table'!$B$4:$C$203,2,FALSE),"")</f>
        <v/>
      </c>
      <c r="C88" s="91" t="e">
        <f>VLOOKUP(B88,'Combined Table'!$C$4:$L$203,2,0)</f>
        <v>#N/A</v>
      </c>
      <c r="D88" s="91" t="e">
        <f>VLOOKUP(B88,'Combined Table'!$C$4:$L$203,3,0)</f>
        <v>#N/A</v>
      </c>
      <c r="E88" s="91" t="e">
        <f>VLOOKUP(B88,'Combined Table'!$C$4:$L$203,4,0)</f>
        <v>#N/A</v>
      </c>
      <c r="F88" s="91" t="e">
        <f>VLOOKUP(B88,'Combined Table'!$C$4:$L$203,5,0)</f>
        <v>#N/A</v>
      </c>
      <c r="G88" s="91" t="e">
        <f>VLOOKUP(B88,'Combined Table'!$C$4:$L$203,6,0)</f>
        <v>#N/A</v>
      </c>
      <c r="H88" s="91" t="e">
        <f>VLOOKUP(B88,'Combined Table'!$C$4:$L$203,7,0)</f>
        <v>#N/A</v>
      </c>
      <c r="I88" s="91" t="e">
        <f>VLOOKUP(B88,'Combined Table'!$C$4:$L$203,8,0)</f>
        <v>#N/A</v>
      </c>
      <c r="J88" s="91" t="e">
        <f>VLOOKUP(B88,'Combined Table'!$C$4:$L$203,9,0)</f>
        <v>#N/A</v>
      </c>
      <c r="K88" s="91" t="e">
        <f>VLOOKUP(B88,'Combined Table'!$C$4:$L$203,10,0)</f>
        <v>#N/A</v>
      </c>
      <c r="L88" s="92"/>
    </row>
    <row r="89" spans="1:12" ht="54.95" customHeight="1" thickBot="1" x14ac:dyDescent="0.3">
      <c r="A89" s="97">
        <v>84</v>
      </c>
      <c r="B89" s="91" t="str">
        <f>IFERROR(VLOOKUP(A89,'Combined Table'!$B$4:$C$203,2,FALSE),"")</f>
        <v/>
      </c>
      <c r="C89" s="91" t="e">
        <f>VLOOKUP(B89,'Combined Table'!$C$4:$L$203,2,0)</f>
        <v>#N/A</v>
      </c>
      <c r="D89" s="91" t="e">
        <f>VLOOKUP(B89,'Combined Table'!$C$4:$L$203,3,0)</f>
        <v>#N/A</v>
      </c>
      <c r="E89" s="91" t="e">
        <f>VLOOKUP(B89,'Combined Table'!$C$4:$L$203,4,0)</f>
        <v>#N/A</v>
      </c>
      <c r="F89" s="91" t="e">
        <f>VLOOKUP(B89,'Combined Table'!$C$4:$L$203,5,0)</f>
        <v>#N/A</v>
      </c>
      <c r="G89" s="91" t="e">
        <f>VLOOKUP(B89,'Combined Table'!$C$4:$L$203,6,0)</f>
        <v>#N/A</v>
      </c>
      <c r="H89" s="91" t="e">
        <f>VLOOKUP(B89,'Combined Table'!$C$4:$L$203,7,0)</f>
        <v>#N/A</v>
      </c>
      <c r="I89" s="91" t="e">
        <f>VLOOKUP(B89,'Combined Table'!$C$4:$L$203,8,0)</f>
        <v>#N/A</v>
      </c>
      <c r="J89" s="91" t="e">
        <f>VLOOKUP(B89,'Combined Table'!$C$4:$L$203,9,0)</f>
        <v>#N/A</v>
      </c>
      <c r="K89" s="91" t="e">
        <f>VLOOKUP(B89,'Combined Table'!$C$4:$L$203,10,0)</f>
        <v>#N/A</v>
      </c>
      <c r="L89" s="92"/>
    </row>
    <row r="90" spans="1:12" ht="54.95" customHeight="1" thickBot="1" x14ac:dyDescent="0.3">
      <c r="A90" s="97">
        <v>85</v>
      </c>
      <c r="B90" s="91" t="str">
        <f>IFERROR(VLOOKUP(A90,'Combined Table'!$B$4:$C$203,2,FALSE),"")</f>
        <v/>
      </c>
      <c r="C90" s="91" t="e">
        <f>VLOOKUP(B90,'Combined Table'!$C$4:$L$203,2,0)</f>
        <v>#N/A</v>
      </c>
      <c r="D90" s="91" t="e">
        <f>VLOOKUP(B90,'Combined Table'!$C$4:$L$203,3,0)</f>
        <v>#N/A</v>
      </c>
      <c r="E90" s="91" t="e">
        <f>VLOOKUP(B90,'Combined Table'!$C$4:$L$203,4,0)</f>
        <v>#N/A</v>
      </c>
      <c r="F90" s="91" t="e">
        <f>VLOOKUP(B90,'Combined Table'!$C$4:$L$203,5,0)</f>
        <v>#N/A</v>
      </c>
      <c r="G90" s="91" t="e">
        <f>VLOOKUP(B90,'Combined Table'!$C$4:$L$203,6,0)</f>
        <v>#N/A</v>
      </c>
      <c r="H90" s="91" t="e">
        <f>VLOOKUP(B90,'Combined Table'!$C$4:$L$203,7,0)</f>
        <v>#N/A</v>
      </c>
      <c r="I90" s="91" t="e">
        <f>VLOOKUP(B90,'Combined Table'!$C$4:$L$203,8,0)</f>
        <v>#N/A</v>
      </c>
      <c r="J90" s="91" t="e">
        <f>VLOOKUP(B90,'Combined Table'!$C$4:$L$203,9,0)</f>
        <v>#N/A</v>
      </c>
      <c r="K90" s="91" t="e">
        <f>VLOOKUP(B90,'Combined Table'!$C$4:$L$203,10,0)</f>
        <v>#N/A</v>
      </c>
      <c r="L90" s="92"/>
    </row>
    <row r="91" spans="1:12" ht="54.95" customHeight="1" thickBot="1" x14ac:dyDescent="0.3">
      <c r="A91" s="97">
        <v>86</v>
      </c>
      <c r="B91" s="91" t="str">
        <f>IFERROR(VLOOKUP(A91,'Combined Table'!$B$4:$C$203,2,FALSE),"")</f>
        <v/>
      </c>
      <c r="C91" s="91" t="e">
        <f>VLOOKUP(B91,'Combined Table'!$C$4:$L$203,2,0)</f>
        <v>#N/A</v>
      </c>
      <c r="D91" s="91" t="e">
        <f>VLOOKUP(B91,'Combined Table'!$C$4:$L$203,3,0)</f>
        <v>#N/A</v>
      </c>
      <c r="E91" s="91" t="e">
        <f>VLOOKUP(B91,'Combined Table'!$C$4:$L$203,4,0)</f>
        <v>#N/A</v>
      </c>
      <c r="F91" s="91" t="e">
        <f>VLOOKUP(B91,'Combined Table'!$C$4:$L$203,5,0)</f>
        <v>#N/A</v>
      </c>
      <c r="G91" s="91" t="e">
        <f>VLOOKUP(B91,'Combined Table'!$C$4:$L$203,6,0)</f>
        <v>#N/A</v>
      </c>
      <c r="H91" s="91" t="e">
        <f>VLOOKUP(B91,'Combined Table'!$C$4:$L$203,7,0)</f>
        <v>#N/A</v>
      </c>
      <c r="I91" s="91" t="e">
        <f>VLOOKUP(B91,'Combined Table'!$C$4:$L$203,8,0)</f>
        <v>#N/A</v>
      </c>
      <c r="J91" s="91" t="e">
        <f>VLOOKUP(B91,'Combined Table'!$C$4:$L$203,9,0)</f>
        <v>#N/A</v>
      </c>
      <c r="K91" s="91" t="e">
        <f>VLOOKUP(B91,'Combined Table'!$C$4:$L$203,10,0)</f>
        <v>#N/A</v>
      </c>
      <c r="L91" s="92"/>
    </row>
    <row r="92" spans="1:12" ht="54.95" customHeight="1" thickBot="1" x14ac:dyDescent="0.3">
      <c r="A92" s="97">
        <v>87</v>
      </c>
      <c r="B92" s="91" t="str">
        <f>IFERROR(VLOOKUP(A92,'Combined Table'!$B$4:$C$203,2,FALSE),"")</f>
        <v/>
      </c>
      <c r="C92" s="91" t="e">
        <f>VLOOKUP(B92,'Combined Table'!$C$4:$L$203,2,0)</f>
        <v>#N/A</v>
      </c>
      <c r="D92" s="91" t="e">
        <f>VLOOKUP(B92,'Combined Table'!$C$4:$L$203,3,0)</f>
        <v>#N/A</v>
      </c>
      <c r="E92" s="91" t="e">
        <f>VLOOKUP(B92,'Combined Table'!$C$4:$L$203,4,0)</f>
        <v>#N/A</v>
      </c>
      <c r="F92" s="91" t="e">
        <f>VLOOKUP(B92,'Combined Table'!$C$4:$L$203,5,0)</f>
        <v>#N/A</v>
      </c>
      <c r="G92" s="91" t="e">
        <f>VLOOKUP(B92,'Combined Table'!$C$4:$L$203,6,0)</f>
        <v>#N/A</v>
      </c>
      <c r="H92" s="91" t="e">
        <f>VLOOKUP(B92,'Combined Table'!$C$4:$L$203,7,0)</f>
        <v>#N/A</v>
      </c>
      <c r="I92" s="91" t="e">
        <f>VLOOKUP(B92,'Combined Table'!$C$4:$L$203,8,0)</f>
        <v>#N/A</v>
      </c>
      <c r="J92" s="91" t="e">
        <f>VLOOKUP(B92,'Combined Table'!$C$4:$L$203,9,0)</f>
        <v>#N/A</v>
      </c>
      <c r="K92" s="91" t="e">
        <f>VLOOKUP(B92,'Combined Table'!$C$4:$L$203,10,0)</f>
        <v>#N/A</v>
      </c>
      <c r="L92" s="92"/>
    </row>
    <row r="93" spans="1:12" ht="54.95" customHeight="1" thickBot="1" x14ac:dyDescent="0.3">
      <c r="A93" s="97">
        <v>88</v>
      </c>
      <c r="B93" s="91" t="str">
        <f>IFERROR(VLOOKUP(A93,'Combined Table'!$B$4:$C$203,2,FALSE),"")</f>
        <v/>
      </c>
      <c r="C93" s="91" t="e">
        <f>VLOOKUP(B93,'Combined Table'!$C$4:$L$203,2,0)</f>
        <v>#N/A</v>
      </c>
      <c r="D93" s="91" t="e">
        <f>VLOOKUP(B93,'Combined Table'!$C$4:$L$203,3,0)</f>
        <v>#N/A</v>
      </c>
      <c r="E93" s="91" t="e">
        <f>VLOOKUP(B93,'Combined Table'!$C$4:$L$203,4,0)</f>
        <v>#N/A</v>
      </c>
      <c r="F93" s="91" t="e">
        <f>VLOOKUP(B93,'Combined Table'!$C$4:$L$203,5,0)</f>
        <v>#N/A</v>
      </c>
      <c r="G93" s="91" t="e">
        <f>VLOOKUP(B93,'Combined Table'!$C$4:$L$203,6,0)</f>
        <v>#N/A</v>
      </c>
      <c r="H93" s="91" t="e">
        <f>VLOOKUP(B93,'Combined Table'!$C$4:$L$203,7,0)</f>
        <v>#N/A</v>
      </c>
      <c r="I93" s="91" t="e">
        <f>VLOOKUP(B93,'Combined Table'!$C$4:$L$203,8,0)</f>
        <v>#N/A</v>
      </c>
      <c r="J93" s="91" t="e">
        <f>VLOOKUP(B93,'Combined Table'!$C$4:$L$203,9,0)</f>
        <v>#N/A</v>
      </c>
      <c r="K93" s="91" t="e">
        <f>VLOOKUP(B93,'Combined Table'!$C$4:$L$203,10,0)</f>
        <v>#N/A</v>
      </c>
      <c r="L93" s="92"/>
    </row>
    <row r="94" spans="1:12" ht="54.95" customHeight="1" thickBot="1" x14ac:dyDescent="0.3">
      <c r="A94" s="97">
        <v>89</v>
      </c>
      <c r="B94" s="91" t="str">
        <f>IFERROR(VLOOKUP(A94,'Combined Table'!$B$4:$C$203,2,FALSE),"")</f>
        <v/>
      </c>
      <c r="C94" s="91" t="e">
        <f>VLOOKUP(B94,'Combined Table'!$C$4:$L$203,2,0)</f>
        <v>#N/A</v>
      </c>
      <c r="D94" s="91" t="e">
        <f>VLOOKUP(B94,'Combined Table'!$C$4:$L$203,3,0)</f>
        <v>#N/A</v>
      </c>
      <c r="E94" s="91" t="e">
        <f>VLOOKUP(B94,'Combined Table'!$C$4:$L$203,4,0)</f>
        <v>#N/A</v>
      </c>
      <c r="F94" s="91" t="e">
        <f>VLOOKUP(B94,'Combined Table'!$C$4:$L$203,5,0)</f>
        <v>#N/A</v>
      </c>
      <c r="G94" s="91" t="e">
        <f>VLOOKUP(B94,'Combined Table'!$C$4:$L$203,6,0)</f>
        <v>#N/A</v>
      </c>
      <c r="H94" s="91" t="e">
        <f>VLOOKUP(B94,'Combined Table'!$C$4:$L$203,7,0)</f>
        <v>#N/A</v>
      </c>
      <c r="I94" s="91" t="e">
        <f>VLOOKUP(B94,'Combined Table'!$C$4:$L$203,8,0)</f>
        <v>#N/A</v>
      </c>
      <c r="J94" s="91" t="e">
        <f>VLOOKUP(B94,'Combined Table'!$C$4:$L$203,9,0)</f>
        <v>#N/A</v>
      </c>
      <c r="K94" s="91" t="e">
        <f>VLOOKUP(B94,'Combined Table'!$C$4:$L$203,10,0)</f>
        <v>#N/A</v>
      </c>
      <c r="L94" s="92"/>
    </row>
    <row r="95" spans="1:12" ht="54.95" customHeight="1" thickBot="1" x14ac:dyDescent="0.3">
      <c r="A95" s="97">
        <v>90</v>
      </c>
      <c r="B95" s="91" t="str">
        <f>IFERROR(VLOOKUP(A95,'Combined Table'!$B$4:$C$203,2,FALSE),"")</f>
        <v/>
      </c>
      <c r="C95" s="91" t="e">
        <f>VLOOKUP(B95,'Combined Table'!$C$4:$L$203,2,0)</f>
        <v>#N/A</v>
      </c>
      <c r="D95" s="91" t="e">
        <f>VLOOKUP(B95,'Combined Table'!$C$4:$L$203,3,0)</f>
        <v>#N/A</v>
      </c>
      <c r="E95" s="91" t="e">
        <f>VLOOKUP(B95,'Combined Table'!$C$4:$L$203,4,0)</f>
        <v>#N/A</v>
      </c>
      <c r="F95" s="91" t="e">
        <f>VLOOKUP(B95,'Combined Table'!$C$4:$L$203,5,0)</f>
        <v>#N/A</v>
      </c>
      <c r="G95" s="91" t="e">
        <f>VLOOKUP(B95,'Combined Table'!$C$4:$L$203,6,0)</f>
        <v>#N/A</v>
      </c>
      <c r="H95" s="91" t="e">
        <f>VLOOKUP(B95,'Combined Table'!$C$4:$L$203,7,0)</f>
        <v>#N/A</v>
      </c>
      <c r="I95" s="91" t="e">
        <f>VLOOKUP(B95,'Combined Table'!$C$4:$L$203,8,0)</f>
        <v>#N/A</v>
      </c>
      <c r="J95" s="91" t="e">
        <f>VLOOKUP(B95,'Combined Table'!$C$4:$L$203,9,0)</f>
        <v>#N/A</v>
      </c>
      <c r="K95" s="91" t="e">
        <f>VLOOKUP(B95,'Combined Table'!$C$4:$L$203,10,0)</f>
        <v>#N/A</v>
      </c>
      <c r="L95" s="92"/>
    </row>
    <row r="96" spans="1:12" ht="54.95" customHeight="1" thickBot="1" x14ac:dyDescent="0.3">
      <c r="A96" s="97">
        <v>91</v>
      </c>
      <c r="B96" s="91" t="str">
        <f>IFERROR(VLOOKUP(A96,'Combined Table'!$B$4:$C$203,2,FALSE),"")</f>
        <v/>
      </c>
      <c r="C96" s="91" t="e">
        <f>VLOOKUP(B96,'Combined Table'!$C$4:$L$203,2,0)</f>
        <v>#N/A</v>
      </c>
      <c r="D96" s="91" t="e">
        <f>VLOOKUP(B96,'Combined Table'!$C$4:$L$203,3,0)</f>
        <v>#N/A</v>
      </c>
      <c r="E96" s="91" t="e">
        <f>VLOOKUP(B96,'Combined Table'!$C$4:$L$203,4,0)</f>
        <v>#N/A</v>
      </c>
      <c r="F96" s="91" t="e">
        <f>VLOOKUP(B96,'Combined Table'!$C$4:$L$203,5,0)</f>
        <v>#N/A</v>
      </c>
      <c r="G96" s="91" t="e">
        <f>VLOOKUP(B96,'Combined Table'!$C$4:$L$203,6,0)</f>
        <v>#N/A</v>
      </c>
      <c r="H96" s="91" t="e">
        <f>VLOOKUP(B96,'Combined Table'!$C$4:$L$203,7,0)</f>
        <v>#N/A</v>
      </c>
      <c r="I96" s="91" t="e">
        <f>VLOOKUP(B96,'Combined Table'!$C$4:$L$203,8,0)</f>
        <v>#N/A</v>
      </c>
      <c r="J96" s="91" t="e">
        <f>VLOOKUP(B96,'Combined Table'!$C$4:$L$203,9,0)</f>
        <v>#N/A</v>
      </c>
      <c r="K96" s="91" t="e">
        <f>VLOOKUP(B96,'Combined Table'!$C$4:$L$203,10,0)</f>
        <v>#N/A</v>
      </c>
      <c r="L96" s="92"/>
    </row>
    <row r="97" spans="1:12" ht="54.95" customHeight="1" thickBot="1" x14ac:dyDescent="0.3">
      <c r="A97" s="97">
        <v>92</v>
      </c>
      <c r="B97" s="91" t="str">
        <f>IFERROR(VLOOKUP(A97,'Combined Table'!$B$4:$C$203,2,FALSE),"")</f>
        <v/>
      </c>
      <c r="C97" s="91" t="e">
        <f>VLOOKUP(B97,'Combined Table'!$C$4:$L$203,2,0)</f>
        <v>#N/A</v>
      </c>
      <c r="D97" s="91" t="e">
        <f>VLOOKUP(B97,'Combined Table'!$C$4:$L$203,3,0)</f>
        <v>#N/A</v>
      </c>
      <c r="E97" s="91" t="e">
        <f>VLOOKUP(B97,'Combined Table'!$C$4:$L$203,4,0)</f>
        <v>#N/A</v>
      </c>
      <c r="F97" s="91" t="e">
        <f>VLOOKUP(B97,'Combined Table'!$C$4:$L$203,5,0)</f>
        <v>#N/A</v>
      </c>
      <c r="G97" s="91" t="e">
        <f>VLOOKUP(B97,'Combined Table'!$C$4:$L$203,6,0)</f>
        <v>#N/A</v>
      </c>
      <c r="H97" s="91" t="e">
        <f>VLOOKUP(B97,'Combined Table'!$C$4:$L$203,7,0)</f>
        <v>#N/A</v>
      </c>
      <c r="I97" s="91" t="e">
        <f>VLOOKUP(B97,'Combined Table'!$C$4:$L$203,8,0)</f>
        <v>#N/A</v>
      </c>
      <c r="J97" s="91" t="e">
        <f>VLOOKUP(B97,'Combined Table'!$C$4:$L$203,9,0)</f>
        <v>#N/A</v>
      </c>
      <c r="K97" s="91" t="e">
        <f>VLOOKUP(B97,'Combined Table'!$C$4:$L$203,10,0)</f>
        <v>#N/A</v>
      </c>
      <c r="L97" s="92"/>
    </row>
    <row r="98" spans="1:12" ht="54.95" customHeight="1" thickBot="1" x14ac:dyDescent="0.3">
      <c r="A98" s="97">
        <v>93</v>
      </c>
      <c r="B98" s="91" t="str">
        <f>IFERROR(VLOOKUP(A98,'Combined Table'!$B$4:$C$203,2,FALSE),"")</f>
        <v/>
      </c>
      <c r="C98" s="91" t="e">
        <f>VLOOKUP(B98,'Combined Table'!$C$4:$L$203,2,0)</f>
        <v>#N/A</v>
      </c>
      <c r="D98" s="91" t="e">
        <f>VLOOKUP(B98,'Combined Table'!$C$4:$L$203,3,0)</f>
        <v>#N/A</v>
      </c>
      <c r="E98" s="91" t="e">
        <f>VLOOKUP(B98,'Combined Table'!$C$4:$L$203,4,0)</f>
        <v>#N/A</v>
      </c>
      <c r="F98" s="91" t="e">
        <f>VLOOKUP(B98,'Combined Table'!$C$4:$L$203,5,0)</f>
        <v>#N/A</v>
      </c>
      <c r="G98" s="91" t="e">
        <f>VLOOKUP(B98,'Combined Table'!$C$4:$L$203,6,0)</f>
        <v>#N/A</v>
      </c>
      <c r="H98" s="91" t="e">
        <f>VLOOKUP(B98,'Combined Table'!$C$4:$L$203,7,0)</f>
        <v>#N/A</v>
      </c>
      <c r="I98" s="91" t="e">
        <f>VLOOKUP(B98,'Combined Table'!$C$4:$L$203,8,0)</f>
        <v>#N/A</v>
      </c>
      <c r="J98" s="91" t="e">
        <f>VLOOKUP(B98,'Combined Table'!$C$4:$L$203,9,0)</f>
        <v>#N/A</v>
      </c>
      <c r="K98" s="91" t="e">
        <f>VLOOKUP(B98,'Combined Table'!$C$4:$L$203,10,0)</f>
        <v>#N/A</v>
      </c>
      <c r="L98" s="92"/>
    </row>
    <row r="99" spans="1:12" ht="54.95" customHeight="1" thickBot="1" x14ac:dyDescent="0.3">
      <c r="A99" s="97">
        <v>94</v>
      </c>
      <c r="B99" s="91" t="str">
        <f>IFERROR(VLOOKUP(A99,'Combined Table'!$B$4:$C$203,2,FALSE),"")</f>
        <v/>
      </c>
      <c r="C99" s="91" t="e">
        <f>VLOOKUP(B99,'Combined Table'!$C$4:$L$203,2,0)</f>
        <v>#N/A</v>
      </c>
      <c r="D99" s="91" t="e">
        <f>VLOOKUP(B99,'Combined Table'!$C$4:$L$203,3,0)</f>
        <v>#N/A</v>
      </c>
      <c r="E99" s="91" t="e">
        <f>VLOOKUP(B99,'Combined Table'!$C$4:$L$203,4,0)</f>
        <v>#N/A</v>
      </c>
      <c r="F99" s="91" t="e">
        <f>VLOOKUP(B99,'Combined Table'!$C$4:$L$203,5,0)</f>
        <v>#N/A</v>
      </c>
      <c r="G99" s="91" t="e">
        <f>VLOOKUP(B99,'Combined Table'!$C$4:$L$203,6,0)</f>
        <v>#N/A</v>
      </c>
      <c r="H99" s="91" t="e">
        <f>VLOOKUP(B99,'Combined Table'!$C$4:$L$203,7,0)</f>
        <v>#N/A</v>
      </c>
      <c r="I99" s="91" t="e">
        <f>VLOOKUP(B99,'Combined Table'!$C$4:$L$203,8,0)</f>
        <v>#N/A</v>
      </c>
      <c r="J99" s="91" t="e">
        <f>VLOOKUP(B99,'Combined Table'!$C$4:$L$203,9,0)</f>
        <v>#N/A</v>
      </c>
      <c r="K99" s="91" t="e">
        <f>VLOOKUP(B99,'Combined Table'!$C$4:$L$203,10,0)</f>
        <v>#N/A</v>
      </c>
      <c r="L99" s="92"/>
    </row>
    <row r="100" spans="1:12" ht="54.95" customHeight="1" thickBot="1" x14ac:dyDescent="0.3">
      <c r="A100" s="97">
        <v>95</v>
      </c>
      <c r="B100" s="91" t="str">
        <f>IFERROR(VLOOKUP(A100,'Combined Table'!$B$4:$C$203,2,FALSE),"")</f>
        <v/>
      </c>
      <c r="C100" s="91" t="e">
        <f>VLOOKUP(B100,'Combined Table'!$C$4:$L$203,2,0)</f>
        <v>#N/A</v>
      </c>
      <c r="D100" s="91" t="e">
        <f>VLOOKUP(B100,'Combined Table'!$C$4:$L$203,3,0)</f>
        <v>#N/A</v>
      </c>
      <c r="E100" s="91" t="e">
        <f>VLOOKUP(B100,'Combined Table'!$C$4:$L$203,4,0)</f>
        <v>#N/A</v>
      </c>
      <c r="F100" s="91" t="e">
        <f>VLOOKUP(B100,'Combined Table'!$C$4:$L$203,5,0)</f>
        <v>#N/A</v>
      </c>
      <c r="G100" s="91" t="e">
        <f>VLOOKUP(B100,'Combined Table'!$C$4:$L$203,6,0)</f>
        <v>#N/A</v>
      </c>
      <c r="H100" s="91" t="e">
        <f>VLOOKUP(B100,'Combined Table'!$C$4:$L$203,7,0)</f>
        <v>#N/A</v>
      </c>
      <c r="I100" s="91" t="e">
        <f>VLOOKUP(B100,'Combined Table'!$C$4:$L$203,8,0)</f>
        <v>#N/A</v>
      </c>
      <c r="J100" s="91" t="e">
        <f>VLOOKUP(B100,'Combined Table'!$C$4:$L$203,9,0)</f>
        <v>#N/A</v>
      </c>
      <c r="K100" s="91" t="e">
        <f>VLOOKUP(B100,'Combined Table'!$C$4:$L$203,10,0)</f>
        <v>#N/A</v>
      </c>
      <c r="L100" s="92"/>
    </row>
    <row r="101" spans="1:12" ht="54.95" customHeight="1" thickBot="1" x14ac:dyDescent="0.3">
      <c r="A101" s="97">
        <v>96</v>
      </c>
      <c r="B101" s="91" t="str">
        <f>IFERROR(VLOOKUP(A101,'Combined Table'!$B$4:$C$203,2,FALSE),"")</f>
        <v/>
      </c>
      <c r="C101" s="91" t="e">
        <f>VLOOKUP(B101,'Combined Table'!$C$4:$L$203,2,0)</f>
        <v>#N/A</v>
      </c>
      <c r="D101" s="91" t="e">
        <f>VLOOKUP(B101,'Combined Table'!$C$4:$L$203,3,0)</f>
        <v>#N/A</v>
      </c>
      <c r="E101" s="91" t="e">
        <f>VLOOKUP(B101,'Combined Table'!$C$4:$L$203,4,0)</f>
        <v>#N/A</v>
      </c>
      <c r="F101" s="91" t="e">
        <f>VLOOKUP(B101,'Combined Table'!$C$4:$L$203,5,0)</f>
        <v>#N/A</v>
      </c>
      <c r="G101" s="91" t="e">
        <f>VLOOKUP(B101,'Combined Table'!$C$4:$L$203,6,0)</f>
        <v>#N/A</v>
      </c>
      <c r="H101" s="91" t="e">
        <f>VLOOKUP(B101,'Combined Table'!$C$4:$L$203,7,0)</f>
        <v>#N/A</v>
      </c>
      <c r="I101" s="91" t="e">
        <f>VLOOKUP(B101,'Combined Table'!$C$4:$L$203,8,0)</f>
        <v>#N/A</v>
      </c>
      <c r="J101" s="91" t="e">
        <f>VLOOKUP(B101,'Combined Table'!$C$4:$L$203,9,0)</f>
        <v>#N/A</v>
      </c>
      <c r="K101" s="91" t="e">
        <f>VLOOKUP(B101,'Combined Table'!$C$4:$L$203,10,0)</f>
        <v>#N/A</v>
      </c>
      <c r="L101" s="92"/>
    </row>
    <row r="102" spans="1:12" ht="54.95" customHeight="1" thickBot="1" x14ac:dyDescent="0.3">
      <c r="A102" s="97">
        <v>97</v>
      </c>
      <c r="B102" s="91" t="str">
        <f>IFERROR(VLOOKUP(A102,'Combined Table'!$B$4:$C$203,2,FALSE),"")</f>
        <v/>
      </c>
      <c r="C102" s="91" t="e">
        <f>VLOOKUP(B102,'Combined Table'!$C$4:$L$203,2,0)</f>
        <v>#N/A</v>
      </c>
      <c r="D102" s="91" t="e">
        <f>VLOOKUP(B102,'Combined Table'!$C$4:$L$203,3,0)</f>
        <v>#N/A</v>
      </c>
      <c r="E102" s="91" t="e">
        <f>VLOOKUP(B102,'Combined Table'!$C$4:$L$203,4,0)</f>
        <v>#N/A</v>
      </c>
      <c r="F102" s="91" t="e">
        <f>VLOOKUP(B102,'Combined Table'!$C$4:$L$203,5,0)</f>
        <v>#N/A</v>
      </c>
      <c r="G102" s="91" t="e">
        <f>VLOOKUP(B102,'Combined Table'!$C$4:$L$203,6,0)</f>
        <v>#N/A</v>
      </c>
      <c r="H102" s="91" t="e">
        <f>VLOOKUP(B102,'Combined Table'!$C$4:$L$203,7,0)</f>
        <v>#N/A</v>
      </c>
      <c r="I102" s="91" t="e">
        <f>VLOOKUP(B102,'Combined Table'!$C$4:$L$203,8,0)</f>
        <v>#N/A</v>
      </c>
      <c r="J102" s="91" t="e">
        <f>VLOOKUP(B102,'Combined Table'!$C$4:$L$203,9,0)</f>
        <v>#N/A</v>
      </c>
      <c r="K102" s="91" t="e">
        <f>VLOOKUP(B102,'Combined Table'!$C$4:$L$203,10,0)</f>
        <v>#N/A</v>
      </c>
      <c r="L102" s="92"/>
    </row>
    <row r="103" spans="1:12" ht="54.95" customHeight="1" thickBot="1" x14ac:dyDescent="0.3">
      <c r="A103" s="97">
        <v>98</v>
      </c>
      <c r="B103" s="91" t="str">
        <f>IFERROR(VLOOKUP(A103,'Combined Table'!$B$4:$C$203,2,FALSE),"")</f>
        <v/>
      </c>
      <c r="C103" s="91" t="e">
        <f>VLOOKUP(B103,'Combined Table'!$C$4:$L$203,2,0)</f>
        <v>#N/A</v>
      </c>
      <c r="D103" s="91" t="e">
        <f>VLOOKUP(B103,'Combined Table'!$C$4:$L$203,3,0)</f>
        <v>#N/A</v>
      </c>
      <c r="E103" s="91" t="e">
        <f>VLOOKUP(B103,'Combined Table'!$C$4:$L$203,4,0)</f>
        <v>#N/A</v>
      </c>
      <c r="F103" s="91" t="e">
        <f>VLOOKUP(B103,'Combined Table'!$C$4:$L$203,5,0)</f>
        <v>#N/A</v>
      </c>
      <c r="G103" s="91" t="e">
        <f>VLOOKUP(B103,'Combined Table'!$C$4:$L$203,6,0)</f>
        <v>#N/A</v>
      </c>
      <c r="H103" s="91" t="e">
        <f>VLOOKUP(B103,'Combined Table'!$C$4:$L$203,7,0)</f>
        <v>#N/A</v>
      </c>
      <c r="I103" s="91" t="e">
        <f>VLOOKUP(B103,'Combined Table'!$C$4:$L$203,8,0)</f>
        <v>#N/A</v>
      </c>
      <c r="J103" s="91" t="e">
        <f>VLOOKUP(B103,'Combined Table'!$C$4:$L$203,9,0)</f>
        <v>#N/A</v>
      </c>
      <c r="K103" s="91" t="e">
        <f>VLOOKUP(B103,'Combined Table'!$C$4:$L$203,10,0)</f>
        <v>#N/A</v>
      </c>
      <c r="L103" s="92"/>
    </row>
    <row r="104" spans="1:12" ht="54.95" customHeight="1" thickBot="1" x14ac:dyDescent="0.3">
      <c r="A104" s="97">
        <v>99</v>
      </c>
      <c r="B104" s="91" t="str">
        <f>IFERROR(VLOOKUP(A104,'Combined Table'!$B$4:$C$203,2,FALSE),"")</f>
        <v/>
      </c>
      <c r="C104" s="91" t="e">
        <f>VLOOKUP(B104,'Combined Table'!$C$4:$L$203,2,0)</f>
        <v>#N/A</v>
      </c>
      <c r="D104" s="91" t="e">
        <f>VLOOKUP(B104,'Combined Table'!$C$4:$L$203,3,0)</f>
        <v>#N/A</v>
      </c>
      <c r="E104" s="91" t="e">
        <f>VLOOKUP(B104,'Combined Table'!$C$4:$L$203,4,0)</f>
        <v>#N/A</v>
      </c>
      <c r="F104" s="91" t="e">
        <f>VLOOKUP(B104,'Combined Table'!$C$4:$L$203,5,0)</f>
        <v>#N/A</v>
      </c>
      <c r="G104" s="91" t="e">
        <f>VLOOKUP(B104,'Combined Table'!$C$4:$L$203,6,0)</f>
        <v>#N/A</v>
      </c>
      <c r="H104" s="91" t="e">
        <f>VLOOKUP(B104,'Combined Table'!$C$4:$L$203,7,0)</f>
        <v>#N/A</v>
      </c>
      <c r="I104" s="91" t="e">
        <f>VLOOKUP(B104,'Combined Table'!$C$4:$L$203,8,0)</f>
        <v>#N/A</v>
      </c>
      <c r="J104" s="91" t="e">
        <f>VLOOKUP(B104,'Combined Table'!$C$4:$L$203,9,0)</f>
        <v>#N/A</v>
      </c>
      <c r="K104" s="91" t="e">
        <f>VLOOKUP(B104,'Combined Table'!$C$4:$L$203,10,0)</f>
        <v>#N/A</v>
      </c>
      <c r="L104" s="92"/>
    </row>
    <row r="105" spans="1:12" ht="54.95" customHeight="1" thickBot="1" x14ac:dyDescent="0.3">
      <c r="A105" s="97">
        <v>100</v>
      </c>
      <c r="B105" s="91" t="str">
        <f>IFERROR(VLOOKUP(A105,'Combined Table'!$B$4:$C$203,2,FALSE),"")</f>
        <v/>
      </c>
      <c r="C105" s="91" t="e">
        <f>VLOOKUP(B105,'Combined Table'!$C$4:$L$203,2,0)</f>
        <v>#N/A</v>
      </c>
      <c r="D105" s="91" t="e">
        <f>VLOOKUP(B105,'Combined Table'!$C$4:$L$203,3,0)</f>
        <v>#N/A</v>
      </c>
      <c r="E105" s="91" t="e">
        <f>VLOOKUP(B105,'Combined Table'!$C$4:$L$203,4,0)</f>
        <v>#N/A</v>
      </c>
      <c r="F105" s="91" t="e">
        <f>VLOOKUP(B105,'Combined Table'!$C$4:$L$203,5,0)</f>
        <v>#N/A</v>
      </c>
      <c r="G105" s="91" t="e">
        <f>VLOOKUP(B105,'Combined Table'!$C$4:$L$203,6,0)</f>
        <v>#N/A</v>
      </c>
      <c r="H105" s="91" t="e">
        <f>VLOOKUP(B105,'Combined Table'!$C$4:$L$203,7,0)</f>
        <v>#N/A</v>
      </c>
      <c r="I105" s="91" t="e">
        <f>VLOOKUP(B105,'Combined Table'!$C$4:$L$203,8,0)</f>
        <v>#N/A</v>
      </c>
      <c r="J105" s="91" t="e">
        <f>VLOOKUP(B105,'Combined Table'!$C$4:$L$203,9,0)</f>
        <v>#N/A</v>
      </c>
      <c r="K105" s="91" t="e">
        <f>VLOOKUP(B105,'Combined Table'!$C$4:$L$203,10,0)</f>
        <v>#N/A</v>
      </c>
      <c r="L105" s="92"/>
    </row>
    <row r="106" spans="1:12" ht="54.95" customHeight="1" thickBot="1" x14ac:dyDescent="0.3">
      <c r="A106" s="97">
        <v>101</v>
      </c>
      <c r="B106" s="91" t="str">
        <f>IFERROR(VLOOKUP(A106,'Combined Table'!$B$4:$C$203,2,FALSE),"")</f>
        <v/>
      </c>
      <c r="C106" s="91" t="e">
        <f>VLOOKUP(B106,'Combined Table'!$C$4:$L$203,2,0)</f>
        <v>#N/A</v>
      </c>
      <c r="D106" s="91" t="e">
        <f>VLOOKUP(B106,'Combined Table'!$C$4:$L$203,3,0)</f>
        <v>#N/A</v>
      </c>
      <c r="E106" s="91" t="e">
        <f>VLOOKUP(B106,'Combined Table'!$C$4:$L$203,4,0)</f>
        <v>#N/A</v>
      </c>
      <c r="F106" s="91" t="e">
        <f>VLOOKUP(B106,'Combined Table'!$C$4:$L$203,5,0)</f>
        <v>#N/A</v>
      </c>
      <c r="G106" s="91" t="e">
        <f>VLOOKUP(B106,'Combined Table'!$C$4:$L$203,6,0)</f>
        <v>#N/A</v>
      </c>
      <c r="H106" s="91" t="e">
        <f>VLOOKUP(B106,'Combined Table'!$C$4:$L$203,7,0)</f>
        <v>#N/A</v>
      </c>
      <c r="I106" s="91" t="e">
        <f>VLOOKUP(B106,'Combined Table'!$C$4:$L$203,8,0)</f>
        <v>#N/A</v>
      </c>
      <c r="J106" s="91" t="e">
        <f>VLOOKUP(B106,'Combined Table'!$C$4:$L$203,9,0)</f>
        <v>#N/A</v>
      </c>
      <c r="K106" s="91" t="e">
        <f>VLOOKUP(B106,'Combined Table'!$C$4:$L$203,10,0)</f>
        <v>#N/A</v>
      </c>
      <c r="L106" s="92"/>
    </row>
    <row r="107" spans="1:12" ht="54.95" customHeight="1" thickBot="1" x14ac:dyDescent="0.3">
      <c r="A107" s="97">
        <v>102</v>
      </c>
      <c r="B107" s="91" t="str">
        <f>IFERROR(VLOOKUP(A107,'Combined Table'!$B$4:$C$203,2,FALSE),"")</f>
        <v/>
      </c>
      <c r="C107" s="91" t="e">
        <f>VLOOKUP(B107,'Combined Table'!$C$4:$L$203,2,0)</f>
        <v>#N/A</v>
      </c>
      <c r="D107" s="91" t="e">
        <f>VLOOKUP(B107,'Combined Table'!$C$4:$L$203,3,0)</f>
        <v>#N/A</v>
      </c>
      <c r="E107" s="91" t="e">
        <f>VLOOKUP(B107,'Combined Table'!$C$4:$L$203,4,0)</f>
        <v>#N/A</v>
      </c>
      <c r="F107" s="91" t="e">
        <f>VLOOKUP(B107,'Combined Table'!$C$4:$L$203,5,0)</f>
        <v>#N/A</v>
      </c>
      <c r="G107" s="91" t="e">
        <f>VLOOKUP(B107,'Combined Table'!$C$4:$L$203,6,0)</f>
        <v>#N/A</v>
      </c>
      <c r="H107" s="91" t="e">
        <f>VLOOKUP(B107,'Combined Table'!$C$4:$L$203,7,0)</f>
        <v>#N/A</v>
      </c>
      <c r="I107" s="91" t="e">
        <f>VLOOKUP(B107,'Combined Table'!$C$4:$L$203,8,0)</f>
        <v>#N/A</v>
      </c>
      <c r="J107" s="91" t="e">
        <f>VLOOKUP(B107,'Combined Table'!$C$4:$L$203,9,0)</f>
        <v>#N/A</v>
      </c>
      <c r="K107" s="91" t="e">
        <f>VLOOKUP(B107,'Combined Table'!$C$4:$L$203,10,0)</f>
        <v>#N/A</v>
      </c>
      <c r="L107" s="92"/>
    </row>
    <row r="108" spans="1:12" ht="54.95" customHeight="1" thickBot="1" x14ac:dyDescent="0.3">
      <c r="A108" s="97">
        <v>103</v>
      </c>
      <c r="B108" s="91" t="str">
        <f>IFERROR(VLOOKUP(A108,'Combined Table'!$B$4:$C$203,2,FALSE),"")</f>
        <v/>
      </c>
      <c r="C108" s="91" t="e">
        <f>VLOOKUP(B108,'Combined Table'!$C$4:$L$203,2,0)</f>
        <v>#N/A</v>
      </c>
      <c r="D108" s="91" t="e">
        <f>VLOOKUP(B108,'Combined Table'!$C$4:$L$203,3,0)</f>
        <v>#N/A</v>
      </c>
      <c r="E108" s="91" t="e">
        <f>VLOOKUP(B108,'Combined Table'!$C$4:$L$203,4,0)</f>
        <v>#N/A</v>
      </c>
      <c r="F108" s="91" t="e">
        <f>VLOOKUP(B108,'Combined Table'!$C$4:$L$203,5,0)</f>
        <v>#N/A</v>
      </c>
      <c r="G108" s="91" t="e">
        <f>VLOOKUP(B108,'Combined Table'!$C$4:$L$203,6,0)</f>
        <v>#N/A</v>
      </c>
      <c r="H108" s="91" t="e">
        <f>VLOOKUP(B108,'Combined Table'!$C$4:$L$203,7,0)</f>
        <v>#N/A</v>
      </c>
      <c r="I108" s="91" t="e">
        <f>VLOOKUP(B108,'Combined Table'!$C$4:$L$203,8,0)</f>
        <v>#N/A</v>
      </c>
      <c r="J108" s="91" t="e">
        <f>VLOOKUP(B108,'Combined Table'!$C$4:$L$203,9,0)</f>
        <v>#N/A</v>
      </c>
      <c r="K108" s="91" t="e">
        <f>VLOOKUP(B108,'Combined Table'!$C$4:$L$203,10,0)</f>
        <v>#N/A</v>
      </c>
      <c r="L108" s="92"/>
    </row>
    <row r="109" spans="1:12" ht="54.95" customHeight="1" thickBot="1" x14ac:dyDescent="0.3">
      <c r="A109" s="97">
        <v>104</v>
      </c>
      <c r="B109" s="91" t="str">
        <f>IFERROR(VLOOKUP(A109,'Combined Table'!$B$4:$C$203,2,FALSE),"")</f>
        <v/>
      </c>
      <c r="C109" s="91" t="e">
        <f>VLOOKUP(B109,'Combined Table'!$C$4:$L$203,2,0)</f>
        <v>#N/A</v>
      </c>
      <c r="D109" s="91" t="e">
        <f>VLOOKUP(B109,'Combined Table'!$C$4:$L$203,3,0)</f>
        <v>#N/A</v>
      </c>
      <c r="E109" s="91" t="e">
        <f>VLOOKUP(B109,'Combined Table'!$C$4:$L$203,4,0)</f>
        <v>#N/A</v>
      </c>
      <c r="F109" s="91" t="e">
        <f>VLOOKUP(B109,'Combined Table'!$C$4:$L$203,5,0)</f>
        <v>#N/A</v>
      </c>
      <c r="G109" s="91" t="e">
        <f>VLOOKUP(B109,'Combined Table'!$C$4:$L$203,6,0)</f>
        <v>#N/A</v>
      </c>
      <c r="H109" s="91" t="e">
        <f>VLOOKUP(B109,'Combined Table'!$C$4:$L$203,7,0)</f>
        <v>#N/A</v>
      </c>
      <c r="I109" s="91" t="e">
        <f>VLOOKUP(B109,'Combined Table'!$C$4:$L$203,8,0)</f>
        <v>#N/A</v>
      </c>
      <c r="J109" s="91" t="e">
        <f>VLOOKUP(B109,'Combined Table'!$C$4:$L$203,9,0)</f>
        <v>#N/A</v>
      </c>
      <c r="K109" s="91" t="e">
        <f>VLOOKUP(B109,'Combined Table'!$C$4:$L$203,10,0)</f>
        <v>#N/A</v>
      </c>
      <c r="L109" s="92"/>
    </row>
    <row r="110" spans="1:12" ht="54.95" customHeight="1" thickBot="1" x14ac:dyDescent="0.3">
      <c r="A110" s="97">
        <v>105</v>
      </c>
      <c r="B110" s="91" t="str">
        <f>IFERROR(VLOOKUP(A110,'Combined Table'!$B$4:$C$203,2,FALSE),"")</f>
        <v/>
      </c>
      <c r="C110" s="91" t="e">
        <f>VLOOKUP(B110,'Combined Table'!$C$4:$L$203,2,0)</f>
        <v>#N/A</v>
      </c>
      <c r="D110" s="91" t="e">
        <f>VLOOKUP(B110,'Combined Table'!$C$4:$L$203,3,0)</f>
        <v>#N/A</v>
      </c>
      <c r="E110" s="91" t="e">
        <f>VLOOKUP(B110,'Combined Table'!$C$4:$L$203,4,0)</f>
        <v>#N/A</v>
      </c>
      <c r="F110" s="91" t="e">
        <f>VLOOKUP(B110,'Combined Table'!$C$4:$L$203,5,0)</f>
        <v>#N/A</v>
      </c>
      <c r="G110" s="91" t="e">
        <f>VLOOKUP(B110,'Combined Table'!$C$4:$L$203,6,0)</f>
        <v>#N/A</v>
      </c>
      <c r="H110" s="91" t="e">
        <f>VLOOKUP(B110,'Combined Table'!$C$4:$L$203,7,0)</f>
        <v>#N/A</v>
      </c>
      <c r="I110" s="91" t="e">
        <f>VLOOKUP(B110,'Combined Table'!$C$4:$L$203,8,0)</f>
        <v>#N/A</v>
      </c>
      <c r="J110" s="91" t="e">
        <f>VLOOKUP(B110,'Combined Table'!$C$4:$L$203,9,0)</f>
        <v>#N/A</v>
      </c>
      <c r="K110" s="91" t="e">
        <f>VLOOKUP(B110,'Combined Table'!$C$4:$L$203,10,0)</f>
        <v>#N/A</v>
      </c>
      <c r="L110" s="92"/>
    </row>
    <row r="111" spans="1:12" ht="54.95" customHeight="1" thickBot="1" x14ac:dyDescent="0.3">
      <c r="A111" s="97">
        <v>106</v>
      </c>
      <c r="B111" s="91" t="str">
        <f>IFERROR(VLOOKUP(A111,'Combined Table'!$B$4:$C$203,2,FALSE),"")</f>
        <v/>
      </c>
      <c r="C111" s="91" t="e">
        <f>VLOOKUP(B111,'Combined Table'!$C$4:$L$203,2,0)</f>
        <v>#N/A</v>
      </c>
      <c r="D111" s="91" t="e">
        <f>VLOOKUP(B111,'Combined Table'!$C$4:$L$203,3,0)</f>
        <v>#N/A</v>
      </c>
      <c r="E111" s="91" t="e">
        <f>VLOOKUP(B111,'Combined Table'!$C$4:$L$203,4,0)</f>
        <v>#N/A</v>
      </c>
      <c r="F111" s="91" t="e">
        <f>VLOOKUP(B111,'Combined Table'!$C$4:$L$203,5,0)</f>
        <v>#N/A</v>
      </c>
      <c r="G111" s="91" t="e">
        <f>VLOOKUP(B111,'Combined Table'!$C$4:$L$203,6,0)</f>
        <v>#N/A</v>
      </c>
      <c r="H111" s="91" t="e">
        <f>VLOOKUP(B111,'Combined Table'!$C$4:$L$203,7,0)</f>
        <v>#N/A</v>
      </c>
      <c r="I111" s="91" t="e">
        <f>VLOOKUP(B111,'Combined Table'!$C$4:$L$203,8,0)</f>
        <v>#N/A</v>
      </c>
      <c r="J111" s="91" t="e">
        <f>VLOOKUP(B111,'Combined Table'!$C$4:$L$203,9,0)</f>
        <v>#N/A</v>
      </c>
      <c r="K111" s="91" t="e">
        <f>VLOOKUP(B111,'Combined Table'!$C$4:$L$203,10,0)</f>
        <v>#N/A</v>
      </c>
      <c r="L111" s="92"/>
    </row>
    <row r="112" spans="1:12" ht="54.95" customHeight="1" thickBot="1" x14ac:dyDescent="0.3">
      <c r="A112" s="97">
        <v>107</v>
      </c>
      <c r="B112" s="91" t="str">
        <f>IFERROR(VLOOKUP(A112,'Combined Table'!$B$4:$C$203,2,FALSE),"")</f>
        <v/>
      </c>
      <c r="C112" s="91" t="e">
        <f>VLOOKUP(B112,'Combined Table'!$C$4:$L$203,2,0)</f>
        <v>#N/A</v>
      </c>
      <c r="D112" s="91" t="e">
        <f>VLOOKUP(B112,'Combined Table'!$C$4:$L$203,3,0)</f>
        <v>#N/A</v>
      </c>
      <c r="E112" s="91" t="e">
        <f>VLOOKUP(B112,'Combined Table'!$C$4:$L$203,4,0)</f>
        <v>#N/A</v>
      </c>
      <c r="F112" s="91" t="e">
        <f>VLOOKUP(B112,'Combined Table'!$C$4:$L$203,5,0)</f>
        <v>#N/A</v>
      </c>
      <c r="G112" s="91" t="e">
        <f>VLOOKUP(B112,'Combined Table'!$C$4:$L$203,6,0)</f>
        <v>#N/A</v>
      </c>
      <c r="H112" s="91" t="e">
        <f>VLOOKUP(B112,'Combined Table'!$C$4:$L$203,7,0)</f>
        <v>#N/A</v>
      </c>
      <c r="I112" s="91" t="e">
        <f>VLOOKUP(B112,'Combined Table'!$C$4:$L$203,8,0)</f>
        <v>#N/A</v>
      </c>
      <c r="J112" s="91" t="e">
        <f>VLOOKUP(B112,'Combined Table'!$C$4:$L$203,9,0)</f>
        <v>#N/A</v>
      </c>
      <c r="K112" s="91" t="e">
        <f>VLOOKUP(B112,'Combined Table'!$C$4:$L$203,10,0)</f>
        <v>#N/A</v>
      </c>
      <c r="L112" s="92"/>
    </row>
    <row r="113" spans="1:12" ht="54.95" customHeight="1" thickBot="1" x14ac:dyDescent="0.3">
      <c r="A113" s="97">
        <v>108</v>
      </c>
      <c r="B113" s="91" t="str">
        <f>IFERROR(VLOOKUP(A113,'Combined Table'!$B$4:$C$203,2,FALSE),"")</f>
        <v/>
      </c>
      <c r="C113" s="91" t="e">
        <f>VLOOKUP(B113,'Combined Table'!$C$4:$L$203,2,0)</f>
        <v>#N/A</v>
      </c>
      <c r="D113" s="91" t="e">
        <f>VLOOKUP(B113,'Combined Table'!$C$4:$L$203,3,0)</f>
        <v>#N/A</v>
      </c>
      <c r="E113" s="91" t="e">
        <f>VLOOKUP(B113,'Combined Table'!$C$4:$L$203,4,0)</f>
        <v>#N/A</v>
      </c>
      <c r="F113" s="91" t="e">
        <f>VLOOKUP(B113,'Combined Table'!$C$4:$L$203,5,0)</f>
        <v>#N/A</v>
      </c>
      <c r="G113" s="91" t="e">
        <f>VLOOKUP(B113,'Combined Table'!$C$4:$L$203,6,0)</f>
        <v>#N/A</v>
      </c>
      <c r="H113" s="91" t="e">
        <f>VLOOKUP(B113,'Combined Table'!$C$4:$L$203,7,0)</f>
        <v>#N/A</v>
      </c>
      <c r="I113" s="91" t="e">
        <f>VLOOKUP(B113,'Combined Table'!$C$4:$L$203,8,0)</f>
        <v>#N/A</v>
      </c>
      <c r="J113" s="91" t="e">
        <f>VLOOKUP(B113,'Combined Table'!$C$4:$L$203,9,0)</f>
        <v>#N/A</v>
      </c>
      <c r="K113" s="91" t="e">
        <f>VLOOKUP(B113,'Combined Table'!$C$4:$L$203,10,0)</f>
        <v>#N/A</v>
      </c>
      <c r="L113" s="92"/>
    </row>
    <row r="114" spans="1:12" ht="54.95" customHeight="1" thickBot="1" x14ac:dyDescent="0.3">
      <c r="A114" s="97">
        <v>109</v>
      </c>
      <c r="B114" s="91" t="str">
        <f>IFERROR(VLOOKUP(A114,'Combined Table'!$B$4:$C$203,2,FALSE),"")</f>
        <v/>
      </c>
      <c r="C114" s="91" t="e">
        <f>VLOOKUP(B114,'Combined Table'!$C$4:$L$203,2,0)</f>
        <v>#N/A</v>
      </c>
      <c r="D114" s="91" t="e">
        <f>VLOOKUP(B114,'Combined Table'!$C$4:$L$203,3,0)</f>
        <v>#N/A</v>
      </c>
      <c r="E114" s="91" t="e">
        <f>VLOOKUP(B114,'Combined Table'!$C$4:$L$203,4,0)</f>
        <v>#N/A</v>
      </c>
      <c r="F114" s="91" t="e">
        <f>VLOOKUP(B114,'Combined Table'!$C$4:$L$203,5,0)</f>
        <v>#N/A</v>
      </c>
      <c r="G114" s="91" t="e">
        <f>VLOOKUP(B114,'Combined Table'!$C$4:$L$203,6,0)</f>
        <v>#N/A</v>
      </c>
      <c r="H114" s="91" t="e">
        <f>VLOOKUP(B114,'Combined Table'!$C$4:$L$203,7,0)</f>
        <v>#N/A</v>
      </c>
      <c r="I114" s="91" t="e">
        <f>VLOOKUP(B114,'Combined Table'!$C$4:$L$203,8,0)</f>
        <v>#N/A</v>
      </c>
      <c r="J114" s="91" t="e">
        <f>VLOOKUP(B114,'Combined Table'!$C$4:$L$203,9,0)</f>
        <v>#N/A</v>
      </c>
      <c r="K114" s="91" t="e">
        <f>VLOOKUP(B114,'Combined Table'!$C$4:$L$203,10,0)</f>
        <v>#N/A</v>
      </c>
      <c r="L114" s="92"/>
    </row>
    <row r="115" spans="1:12" ht="54.95" customHeight="1" thickBot="1" x14ac:dyDescent="0.3">
      <c r="A115" s="97">
        <v>110</v>
      </c>
      <c r="B115" s="91" t="str">
        <f>IFERROR(VLOOKUP(A115,'Combined Table'!$B$4:$C$203,2,FALSE),"")</f>
        <v/>
      </c>
      <c r="C115" s="91" t="e">
        <f>VLOOKUP(B115,'Combined Table'!$C$4:$L$203,2,0)</f>
        <v>#N/A</v>
      </c>
      <c r="D115" s="91" t="e">
        <f>VLOOKUP(B115,'Combined Table'!$C$4:$L$203,3,0)</f>
        <v>#N/A</v>
      </c>
      <c r="E115" s="91" t="e">
        <f>VLOOKUP(B115,'Combined Table'!$C$4:$L$203,4,0)</f>
        <v>#N/A</v>
      </c>
      <c r="F115" s="91" t="e">
        <f>VLOOKUP(B115,'Combined Table'!$C$4:$L$203,5,0)</f>
        <v>#N/A</v>
      </c>
      <c r="G115" s="91" t="e">
        <f>VLOOKUP(B115,'Combined Table'!$C$4:$L$203,6,0)</f>
        <v>#N/A</v>
      </c>
      <c r="H115" s="91" t="e">
        <f>VLOOKUP(B115,'Combined Table'!$C$4:$L$203,7,0)</f>
        <v>#N/A</v>
      </c>
      <c r="I115" s="91" t="e">
        <f>VLOOKUP(B115,'Combined Table'!$C$4:$L$203,8,0)</f>
        <v>#N/A</v>
      </c>
      <c r="J115" s="91" t="e">
        <f>VLOOKUP(B115,'Combined Table'!$C$4:$L$203,9,0)</f>
        <v>#N/A</v>
      </c>
      <c r="K115" s="91" t="e">
        <f>VLOOKUP(B115,'Combined Table'!$C$4:$L$203,10,0)</f>
        <v>#N/A</v>
      </c>
      <c r="L115" s="92"/>
    </row>
    <row r="116" spans="1:12" ht="54.95" customHeight="1" thickBot="1" x14ac:dyDescent="0.3">
      <c r="A116" s="97">
        <v>111</v>
      </c>
      <c r="B116" s="91" t="str">
        <f>IFERROR(VLOOKUP(A116,'Combined Table'!$B$4:$C$203,2,FALSE),"")</f>
        <v/>
      </c>
      <c r="C116" s="91" t="e">
        <f>VLOOKUP(B116,'Combined Table'!$C$4:$L$203,2,0)</f>
        <v>#N/A</v>
      </c>
      <c r="D116" s="91" t="e">
        <f>VLOOKUP(B116,'Combined Table'!$C$4:$L$203,3,0)</f>
        <v>#N/A</v>
      </c>
      <c r="E116" s="91" t="e">
        <f>VLOOKUP(B116,'Combined Table'!$C$4:$L$203,4,0)</f>
        <v>#N/A</v>
      </c>
      <c r="F116" s="91" t="e">
        <f>VLOOKUP(B116,'Combined Table'!$C$4:$L$203,5,0)</f>
        <v>#N/A</v>
      </c>
      <c r="G116" s="91" t="e">
        <f>VLOOKUP(B116,'Combined Table'!$C$4:$L$203,6,0)</f>
        <v>#N/A</v>
      </c>
      <c r="H116" s="91" t="e">
        <f>VLOOKUP(B116,'Combined Table'!$C$4:$L$203,7,0)</f>
        <v>#N/A</v>
      </c>
      <c r="I116" s="91" t="e">
        <f>VLOOKUP(B116,'Combined Table'!$C$4:$L$203,8,0)</f>
        <v>#N/A</v>
      </c>
      <c r="J116" s="91" t="e">
        <f>VLOOKUP(B116,'Combined Table'!$C$4:$L$203,9,0)</f>
        <v>#N/A</v>
      </c>
      <c r="K116" s="91" t="e">
        <f>VLOOKUP(B116,'Combined Table'!$C$4:$L$203,10,0)</f>
        <v>#N/A</v>
      </c>
      <c r="L116" s="92"/>
    </row>
    <row r="117" spans="1:12" ht="54.95" customHeight="1" thickBot="1" x14ac:dyDescent="0.3">
      <c r="A117" s="97">
        <v>112</v>
      </c>
      <c r="B117" s="91" t="str">
        <f>IFERROR(VLOOKUP(A117,'Combined Table'!$B$4:$C$203,2,FALSE),"")</f>
        <v/>
      </c>
      <c r="C117" s="91" t="e">
        <f>VLOOKUP(B117,'Combined Table'!$C$4:$L$203,2,0)</f>
        <v>#N/A</v>
      </c>
      <c r="D117" s="91" t="e">
        <f>VLOOKUP(B117,'Combined Table'!$C$4:$L$203,3,0)</f>
        <v>#N/A</v>
      </c>
      <c r="E117" s="91" t="e">
        <f>VLOOKUP(B117,'Combined Table'!$C$4:$L$203,4,0)</f>
        <v>#N/A</v>
      </c>
      <c r="F117" s="91" t="e">
        <f>VLOOKUP(B117,'Combined Table'!$C$4:$L$203,5,0)</f>
        <v>#N/A</v>
      </c>
      <c r="G117" s="91" t="e">
        <f>VLOOKUP(B117,'Combined Table'!$C$4:$L$203,6,0)</f>
        <v>#N/A</v>
      </c>
      <c r="H117" s="91" t="e">
        <f>VLOOKUP(B117,'Combined Table'!$C$4:$L$203,7,0)</f>
        <v>#N/A</v>
      </c>
      <c r="I117" s="91" t="e">
        <f>VLOOKUP(B117,'Combined Table'!$C$4:$L$203,8,0)</f>
        <v>#N/A</v>
      </c>
      <c r="J117" s="91" t="e">
        <f>VLOOKUP(B117,'Combined Table'!$C$4:$L$203,9,0)</f>
        <v>#N/A</v>
      </c>
      <c r="K117" s="91" t="e">
        <f>VLOOKUP(B117,'Combined Table'!$C$4:$L$203,10,0)</f>
        <v>#N/A</v>
      </c>
      <c r="L117" s="92"/>
    </row>
    <row r="118" spans="1:12" ht="54.95" customHeight="1" thickBot="1" x14ac:dyDescent="0.3">
      <c r="A118" s="97">
        <v>113</v>
      </c>
      <c r="B118" s="91" t="str">
        <f>IFERROR(VLOOKUP(A118,'Combined Table'!$B$4:$C$203,2,FALSE),"")</f>
        <v/>
      </c>
      <c r="C118" s="91" t="e">
        <f>VLOOKUP(B118,'Combined Table'!$C$4:$L$203,2,0)</f>
        <v>#N/A</v>
      </c>
      <c r="D118" s="91" t="e">
        <f>VLOOKUP(B118,'Combined Table'!$C$4:$L$203,3,0)</f>
        <v>#N/A</v>
      </c>
      <c r="E118" s="91" t="e">
        <f>VLOOKUP(B118,'Combined Table'!$C$4:$L$203,4,0)</f>
        <v>#N/A</v>
      </c>
      <c r="F118" s="91" t="e">
        <f>VLOOKUP(B118,'Combined Table'!$C$4:$L$203,5,0)</f>
        <v>#N/A</v>
      </c>
      <c r="G118" s="91" t="e">
        <f>VLOOKUP(B118,'Combined Table'!$C$4:$L$203,6,0)</f>
        <v>#N/A</v>
      </c>
      <c r="H118" s="91" t="e">
        <f>VLOOKUP(B118,'Combined Table'!$C$4:$L$203,7,0)</f>
        <v>#N/A</v>
      </c>
      <c r="I118" s="91" t="e">
        <f>VLOOKUP(B118,'Combined Table'!$C$4:$L$203,8,0)</f>
        <v>#N/A</v>
      </c>
      <c r="J118" s="91" t="e">
        <f>VLOOKUP(B118,'Combined Table'!$C$4:$L$203,9,0)</f>
        <v>#N/A</v>
      </c>
      <c r="K118" s="91" t="e">
        <f>VLOOKUP(B118,'Combined Table'!$C$4:$L$203,10,0)</f>
        <v>#N/A</v>
      </c>
      <c r="L118" s="92"/>
    </row>
    <row r="119" spans="1:12" ht="54.95" customHeight="1" thickBot="1" x14ac:dyDescent="0.3">
      <c r="A119" s="97">
        <v>114</v>
      </c>
      <c r="B119" s="91" t="str">
        <f>IFERROR(VLOOKUP(A119,'Combined Table'!$B$4:$C$203,2,FALSE),"")</f>
        <v/>
      </c>
      <c r="C119" s="91" t="e">
        <f>VLOOKUP(B119,'Combined Table'!$C$4:$L$203,2,0)</f>
        <v>#N/A</v>
      </c>
      <c r="D119" s="91" t="e">
        <f>VLOOKUP(B119,'Combined Table'!$C$4:$L$203,3,0)</f>
        <v>#N/A</v>
      </c>
      <c r="E119" s="91" t="e">
        <f>VLOOKUP(B119,'Combined Table'!$C$4:$L$203,4,0)</f>
        <v>#N/A</v>
      </c>
      <c r="F119" s="91" t="e">
        <f>VLOOKUP(B119,'Combined Table'!$C$4:$L$203,5,0)</f>
        <v>#N/A</v>
      </c>
      <c r="G119" s="91" t="e">
        <f>VLOOKUP(B119,'Combined Table'!$C$4:$L$203,6,0)</f>
        <v>#N/A</v>
      </c>
      <c r="H119" s="91" t="e">
        <f>VLOOKUP(B119,'Combined Table'!$C$4:$L$203,7,0)</f>
        <v>#N/A</v>
      </c>
      <c r="I119" s="91" t="e">
        <f>VLOOKUP(B119,'Combined Table'!$C$4:$L$203,8,0)</f>
        <v>#N/A</v>
      </c>
      <c r="J119" s="91" t="e">
        <f>VLOOKUP(B119,'Combined Table'!$C$4:$L$203,9,0)</f>
        <v>#N/A</v>
      </c>
      <c r="K119" s="91" t="e">
        <f>VLOOKUP(B119,'Combined Table'!$C$4:$L$203,10,0)</f>
        <v>#N/A</v>
      </c>
      <c r="L119" s="92"/>
    </row>
    <row r="120" spans="1:12" ht="54.95" customHeight="1" thickBot="1" x14ac:dyDescent="0.3">
      <c r="A120" s="97">
        <v>115</v>
      </c>
      <c r="B120" s="91" t="str">
        <f>IFERROR(VLOOKUP(A120,'Combined Table'!$B$4:$C$203,2,FALSE),"")</f>
        <v/>
      </c>
      <c r="C120" s="91" t="e">
        <f>VLOOKUP(B120,'Combined Table'!$C$4:$L$203,2,0)</f>
        <v>#N/A</v>
      </c>
      <c r="D120" s="91" t="e">
        <f>VLOOKUP(B120,'Combined Table'!$C$4:$L$203,3,0)</f>
        <v>#N/A</v>
      </c>
      <c r="E120" s="91" t="e">
        <f>VLOOKUP(B120,'Combined Table'!$C$4:$L$203,4,0)</f>
        <v>#N/A</v>
      </c>
      <c r="F120" s="91" t="e">
        <f>VLOOKUP(B120,'Combined Table'!$C$4:$L$203,5,0)</f>
        <v>#N/A</v>
      </c>
      <c r="G120" s="91" t="e">
        <f>VLOOKUP(B120,'Combined Table'!$C$4:$L$203,6,0)</f>
        <v>#N/A</v>
      </c>
      <c r="H120" s="91" t="e">
        <f>VLOOKUP(B120,'Combined Table'!$C$4:$L$203,7,0)</f>
        <v>#N/A</v>
      </c>
      <c r="I120" s="91" t="e">
        <f>VLOOKUP(B120,'Combined Table'!$C$4:$L$203,8,0)</f>
        <v>#N/A</v>
      </c>
      <c r="J120" s="91" t="e">
        <f>VLOOKUP(B120,'Combined Table'!$C$4:$L$203,9,0)</f>
        <v>#N/A</v>
      </c>
      <c r="K120" s="91" t="e">
        <f>VLOOKUP(B120,'Combined Table'!$C$4:$L$203,10,0)</f>
        <v>#N/A</v>
      </c>
      <c r="L120" s="92"/>
    </row>
    <row r="121" spans="1:12" ht="54.95" customHeight="1" thickBot="1" x14ac:dyDescent="0.3">
      <c r="A121" s="97">
        <v>116</v>
      </c>
      <c r="B121" s="91" t="str">
        <f>IFERROR(VLOOKUP(A121,'Combined Table'!$B$4:$C$203,2,FALSE),"")</f>
        <v/>
      </c>
      <c r="C121" s="91" t="e">
        <f>VLOOKUP(B121,'Combined Table'!$C$4:$L$203,2,0)</f>
        <v>#N/A</v>
      </c>
      <c r="D121" s="91" t="e">
        <f>VLOOKUP(B121,'Combined Table'!$C$4:$L$203,3,0)</f>
        <v>#N/A</v>
      </c>
      <c r="E121" s="91" t="e">
        <f>VLOOKUP(B121,'Combined Table'!$C$4:$L$203,4,0)</f>
        <v>#N/A</v>
      </c>
      <c r="F121" s="91" t="e">
        <f>VLOOKUP(B121,'Combined Table'!$C$4:$L$203,5,0)</f>
        <v>#N/A</v>
      </c>
      <c r="G121" s="91" t="e">
        <f>VLOOKUP(B121,'Combined Table'!$C$4:$L$203,6,0)</f>
        <v>#N/A</v>
      </c>
      <c r="H121" s="91" t="e">
        <f>VLOOKUP(B121,'Combined Table'!$C$4:$L$203,7,0)</f>
        <v>#N/A</v>
      </c>
      <c r="I121" s="91" t="e">
        <f>VLOOKUP(B121,'Combined Table'!$C$4:$L$203,8,0)</f>
        <v>#N/A</v>
      </c>
      <c r="J121" s="91" t="e">
        <f>VLOOKUP(B121,'Combined Table'!$C$4:$L$203,9,0)</f>
        <v>#N/A</v>
      </c>
      <c r="K121" s="91" t="e">
        <f>VLOOKUP(B121,'Combined Table'!$C$4:$L$203,10,0)</f>
        <v>#N/A</v>
      </c>
      <c r="L121" s="92"/>
    </row>
    <row r="122" spans="1:12" ht="54.95" customHeight="1" thickBot="1" x14ac:dyDescent="0.3">
      <c r="A122" s="97">
        <v>117</v>
      </c>
      <c r="B122" s="91" t="str">
        <f>IFERROR(VLOOKUP(A122,'Combined Table'!$B$4:$C$203,2,FALSE),"")</f>
        <v/>
      </c>
      <c r="C122" s="91" t="e">
        <f>VLOOKUP(B122,'Combined Table'!$C$4:$L$203,2,0)</f>
        <v>#N/A</v>
      </c>
      <c r="D122" s="91" t="e">
        <f>VLOOKUP(B122,'Combined Table'!$C$4:$L$203,3,0)</f>
        <v>#N/A</v>
      </c>
      <c r="E122" s="91" t="e">
        <f>VLOOKUP(B122,'Combined Table'!$C$4:$L$203,4,0)</f>
        <v>#N/A</v>
      </c>
      <c r="F122" s="91" t="e">
        <f>VLOOKUP(B122,'Combined Table'!$C$4:$L$203,5,0)</f>
        <v>#N/A</v>
      </c>
      <c r="G122" s="91" t="e">
        <f>VLOOKUP(B122,'Combined Table'!$C$4:$L$203,6,0)</f>
        <v>#N/A</v>
      </c>
      <c r="H122" s="91" t="e">
        <f>VLOOKUP(B122,'Combined Table'!$C$4:$L$203,7,0)</f>
        <v>#N/A</v>
      </c>
      <c r="I122" s="91" t="e">
        <f>VLOOKUP(B122,'Combined Table'!$C$4:$L$203,8,0)</f>
        <v>#N/A</v>
      </c>
      <c r="J122" s="91" t="e">
        <f>VLOOKUP(B122,'Combined Table'!$C$4:$L$203,9,0)</f>
        <v>#N/A</v>
      </c>
      <c r="K122" s="91" t="e">
        <f>VLOOKUP(B122,'Combined Table'!$C$4:$L$203,10,0)</f>
        <v>#N/A</v>
      </c>
      <c r="L122" s="92"/>
    </row>
    <row r="123" spans="1:12" ht="54.95" customHeight="1" thickBot="1" x14ac:dyDescent="0.3">
      <c r="A123" s="97">
        <v>118</v>
      </c>
      <c r="B123" s="91" t="str">
        <f>IFERROR(VLOOKUP(A123,'Combined Table'!$B$4:$C$203,2,FALSE),"")</f>
        <v/>
      </c>
      <c r="C123" s="91" t="e">
        <f>VLOOKUP(B123,'Combined Table'!$C$4:$L$203,2,0)</f>
        <v>#N/A</v>
      </c>
      <c r="D123" s="91" t="e">
        <f>VLOOKUP(B123,'Combined Table'!$C$4:$L$203,3,0)</f>
        <v>#N/A</v>
      </c>
      <c r="E123" s="91" t="e">
        <f>VLOOKUP(B123,'Combined Table'!$C$4:$L$203,4,0)</f>
        <v>#N/A</v>
      </c>
      <c r="F123" s="91" t="e">
        <f>VLOOKUP(B123,'Combined Table'!$C$4:$L$203,5,0)</f>
        <v>#N/A</v>
      </c>
      <c r="G123" s="91" t="e">
        <f>VLOOKUP(B123,'Combined Table'!$C$4:$L$203,6,0)</f>
        <v>#N/A</v>
      </c>
      <c r="H123" s="91" t="e">
        <f>VLOOKUP(B123,'Combined Table'!$C$4:$L$203,7,0)</f>
        <v>#N/A</v>
      </c>
      <c r="I123" s="91" t="e">
        <f>VLOOKUP(B123,'Combined Table'!$C$4:$L$203,8,0)</f>
        <v>#N/A</v>
      </c>
      <c r="J123" s="91" t="e">
        <f>VLOOKUP(B123,'Combined Table'!$C$4:$L$203,9,0)</f>
        <v>#N/A</v>
      </c>
      <c r="K123" s="91" t="e">
        <f>VLOOKUP(B123,'Combined Table'!$C$4:$L$203,10,0)</f>
        <v>#N/A</v>
      </c>
      <c r="L123" s="92"/>
    </row>
    <row r="124" spans="1:12" ht="54.95" customHeight="1" thickBot="1" x14ac:dyDescent="0.3">
      <c r="A124" s="97">
        <v>119</v>
      </c>
      <c r="B124" s="91" t="str">
        <f>IFERROR(VLOOKUP(A124,'Combined Table'!$B$4:$C$203,2,FALSE),"")</f>
        <v/>
      </c>
      <c r="C124" s="91" t="e">
        <f>VLOOKUP(B124,'Combined Table'!$C$4:$L$203,2,0)</f>
        <v>#N/A</v>
      </c>
      <c r="D124" s="91" t="e">
        <f>VLOOKUP(B124,'Combined Table'!$C$4:$L$203,3,0)</f>
        <v>#N/A</v>
      </c>
      <c r="E124" s="91" t="e">
        <f>VLOOKUP(B124,'Combined Table'!$C$4:$L$203,4,0)</f>
        <v>#N/A</v>
      </c>
      <c r="F124" s="91" t="e">
        <f>VLOOKUP(B124,'Combined Table'!$C$4:$L$203,5,0)</f>
        <v>#N/A</v>
      </c>
      <c r="G124" s="91" t="e">
        <f>VLOOKUP(B124,'Combined Table'!$C$4:$L$203,6,0)</f>
        <v>#N/A</v>
      </c>
      <c r="H124" s="91" t="e">
        <f>VLOOKUP(B124,'Combined Table'!$C$4:$L$203,7,0)</f>
        <v>#N/A</v>
      </c>
      <c r="I124" s="91" t="e">
        <f>VLOOKUP(B124,'Combined Table'!$C$4:$L$203,8,0)</f>
        <v>#N/A</v>
      </c>
      <c r="J124" s="91" t="e">
        <f>VLOOKUP(B124,'Combined Table'!$C$4:$L$203,9,0)</f>
        <v>#N/A</v>
      </c>
      <c r="K124" s="91" t="e">
        <f>VLOOKUP(B124,'Combined Table'!$C$4:$L$203,10,0)</f>
        <v>#N/A</v>
      </c>
      <c r="L124" s="92"/>
    </row>
    <row r="125" spans="1:12" ht="54.95" customHeight="1" thickBot="1" x14ac:dyDescent="0.3">
      <c r="A125" s="97">
        <v>120</v>
      </c>
      <c r="B125" s="91" t="str">
        <f>IFERROR(VLOOKUP(A125,'Combined Table'!$B$4:$C$203,2,FALSE),"")</f>
        <v/>
      </c>
      <c r="C125" s="91" t="e">
        <f>VLOOKUP(B125,'Combined Table'!$C$4:$L$203,2,0)</f>
        <v>#N/A</v>
      </c>
      <c r="D125" s="91" t="e">
        <f>VLOOKUP(B125,'Combined Table'!$C$4:$L$203,3,0)</f>
        <v>#N/A</v>
      </c>
      <c r="E125" s="91" t="e">
        <f>VLOOKUP(B125,'Combined Table'!$C$4:$L$203,4,0)</f>
        <v>#N/A</v>
      </c>
      <c r="F125" s="91" t="e">
        <f>VLOOKUP(B125,'Combined Table'!$C$4:$L$203,5,0)</f>
        <v>#N/A</v>
      </c>
      <c r="G125" s="91" t="e">
        <f>VLOOKUP(B125,'Combined Table'!$C$4:$L$203,6,0)</f>
        <v>#N/A</v>
      </c>
      <c r="H125" s="91" t="e">
        <f>VLOOKUP(B125,'Combined Table'!$C$4:$L$203,7,0)</f>
        <v>#N/A</v>
      </c>
      <c r="I125" s="91" t="e">
        <f>VLOOKUP(B125,'Combined Table'!$C$4:$L$203,8,0)</f>
        <v>#N/A</v>
      </c>
      <c r="J125" s="91" t="e">
        <f>VLOOKUP(B125,'Combined Table'!$C$4:$L$203,9,0)</f>
        <v>#N/A</v>
      </c>
      <c r="K125" s="91" t="e">
        <f>VLOOKUP(B125,'Combined Table'!$C$4:$L$203,10,0)</f>
        <v>#N/A</v>
      </c>
      <c r="L125" s="92"/>
    </row>
    <row r="126" spans="1:12" ht="54.95" customHeight="1" thickBot="1" x14ac:dyDescent="0.3">
      <c r="A126" s="97">
        <v>121</v>
      </c>
      <c r="B126" s="91" t="str">
        <f>IFERROR(VLOOKUP(A126,'Combined Table'!$B$4:$C$203,2,FALSE),"")</f>
        <v/>
      </c>
      <c r="C126" s="91" t="e">
        <f>VLOOKUP(B126,'Combined Table'!$C$4:$L$203,2,0)</f>
        <v>#N/A</v>
      </c>
      <c r="D126" s="91" t="e">
        <f>VLOOKUP(B126,'Combined Table'!$C$4:$L$203,3,0)</f>
        <v>#N/A</v>
      </c>
      <c r="E126" s="91" t="e">
        <f>VLOOKUP(B126,'Combined Table'!$C$4:$L$203,4,0)</f>
        <v>#N/A</v>
      </c>
      <c r="F126" s="91" t="e">
        <f>VLOOKUP(B126,'Combined Table'!$C$4:$L$203,5,0)</f>
        <v>#N/A</v>
      </c>
      <c r="G126" s="91" t="e">
        <f>VLOOKUP(B126,'Combined Table'!$C$4:$L$203,6,0)</f>
        <v>#N/A</v>
      </c>
      <c r="H126" s="91" t="e">
        <f>VLOOKUP(B126,'Combined Table'!$C$4:$L$203,7,0)</f>
        <v>#N/A</v>
      </c>
      <c r="I126" s="91" t="e">
        <f>VLOOKUP(B126,'Combined Table'!$C$4:$L$203,8,0)</f>
        <v>#N/A</v>
      </c>
      <c r="J126" s="91" t="e">
        <f>VLOOKUP(B126,'Combined Table'!$C$4:$L$203,9,0)</f>
        <v>#N/A</v>
      </c>
      <c r="K126" s="91" t="e">
        <f>VLOOKUP(B126,'Combined Table'!$C$4:$L$203,10,0)</f>
        <v>#N/A</v>
      </c>
      <c r="L126" s="92"/>
    </row>
    <row r="127" spans="1:12" ht="54.95" customHeight="1" thickBot="1" x14ac:dyDescent="0.3">
      <c r="A127" s="97">
        <v>122</v>
      </c>
      <c r="B127" s="91" t="str">
        <f>IFERROR(VLOOKUP(A127,'Combined Table'!$B$4:$C$203,2,FALSE),"")</f>
        <v/>
      </c>
      <c r="C127" s="91" t="e">
        <f>VLOOKUP(B127,'Combined Table'!$C$4:$L$203,2,0)</f>
        <v>#N/A</v>
      </c>
      <c r="D127" s="91" t="e">
        <f>VLOOKUP(B127,'Combined Table'!$C$4:$L$203,3,0)</f>
        <v>#N/A</v>
      </c>
      <c r="E127" s="91" t="e">
        <f>VLOOKUP(B127,'Combined Table'!$C$4:$L$203,4,0)</f>
        <v>#N/A</v>
      </c>
      <c r="F127" s="91" t="e">
        <f>VLOOKUP(B127,'Combined Table'!$C$4:$L$203,5,0)</f>
        <v>#N/A</v>
      </c>
      <c r="G127" s="91" t="e">
        <f>VLOOKUP(B127,'Combined Table'!$C$4:$L$203,6,0)</f>
        <v>#N/A</v>
      </c>
      <c r="H127" s="91" t="e">
        <f>VLOOKUP(B127,'Combined Table'!$C$4:$L$203,7,0)</f>
        <v>#N/A</v>
      </c>
      <c r="I127" s="91" t="e">
        <f>VLOOKUP(B127,'Combined Table'!$C$4:$L$203,8,0)</f>
        <v>#N/A</v>
      </c>
      <c r="J127" s="91" t="e">
        <f>VLOOKUP(B127,'Combined Table'!$C$4:$L$203,9,0)</f>
        <v>#N/A</v>
      </c>
      <c r="K127" s="91" t="e">
        <f>VLOOKUP(B127,'Combined Table'!$C$4:$L$203,10,0)</f>
        <v>#N/A</v>
      </c>
      <c r="L127" s="92"/>
    </row>
    <row r="128" spans="1:12" ht="54.95" customHeight="1" thickBot="1" x14ac:dyDescent="0.3">
      <c r="A128" s="97">
        <v>123</v>
      </c>
      <c r="B128" s="91" t="str">
        <f>IFERROR(VLOOKUP(A128,'Combined Table'!$B$4:$C$203,2,FALSE),"")</f>
        <v/>
      </c>
      <c r="C128" s="91" t="e">
        <f>VLOOKUP(B128,'Combined Table'!$C$4:$L$203,2,0)</f>
        <v>#N/A</v>
      </c>
      <c r="D128" s="91" t="e">
        <f>VLOOKUP(B128,'Combined Table'!$C$4:$L$203,3,0)</f>
        <v>#N/A</v>
      </c>
      <c r="E128" s="91" t="e">
        <f>VLOOKUP(B128,'Combined Table'!$C$4:$L$203,4,0)</f>
        <v>#N/A</v>
      </c>
      <c r="F128" s="91" t="e">
        <f>VLOOKUP(B128,'Combined Table'!$C$4:$L$203,5,0)</f>
        <v>#N/A</v>
      </c>
      <c r="G128" s="91" t="e">
        <f>VLOOKUP(B128,'Combined Table'!$C$4:$L$203,6,0)</f>
        <v>#N/A</v>
      </c>
      <c r="H128" s="91" t="e">
        <f>VLOOKUP(B128,'Combined Table'!$C$4:$L$203,7,0)</f>
        <v>#N/A</v>
      </c>
      <c r="I128" s="91" t="e">
        <f>VLOOKUP(B128,'Combined Table'!$C$4:$L$203,8,0)</f>
        <v>#N/A</v>
      </c>
      <c r="J128" s="91" t="e">
        <f>VLOOKUP(B128,'Combined Table'!$C$4:$L$203,9,0)</f>
        <v>#N/A</v>
      </c>
      <c r="K128" s="91" t="e">
        <f>VLOOKUP(B128,'Combined Table'!$C$4:$L$203,10,0)</f>
        <v>#N/A</v>
      </c>
      <c r="L128" s="92"/>
    </row>
    <row r="129" spans="1:12" ht="54.95" customHeight="1" thickBot="1" x14ac:dyDescent="0.3">
      <c r="A129" s="97">
        <v>124</v>
      </c>
      <c r="B129" s="91" t="str">
        <f>IFERROR(VLOOKUP(A129,'Combined Table'!$B$4:$C$203,2,FALSE),"")</f>
        <v/>
      </c>
      <c r="C129" s="91" t="e">
        <f>VLOOKUP(B129,'Combined Table'!$C$4:$L$203,2,0)</f>
        <v>#N/A</v>
      </c>
      <c r="D129" s="91" t="e">
        <f>VLOOKUP(B129,'Combined Table'!$C$4:$L$203,3,0)</f>
        <v>#N/A</v>
      </c>
      <c r="E129" s="91" t="e">
        <f>VLOOKUP(B129,'Combined Table'!$C$4:$L$203,4,0)</f>
        <v>#N/A</v>
      </c>
      <c r="F129" s="91" t="e">
        <f>VLOOKUP(B129,'Combined Table'!$C$4:$L$203,5,0)</f>
        <v>#N/A</v>
      </c>
      <c r="G129" s="91" t="e">
        <f>VLOOKUP(B129,'Combined Table'!$C$4:$L$203,6,0)</f>
        <v>#N/A</v>
      </c>
      <c r="H129" s="91" t="e">
        <f>VLOOKUP(B129,'Combined Table'!$C$4:$L$203,7,0)</f>
        <v>#N/A</v>
      </c>
      <c r="I129" s="91" t="e">
        <f>VLOOKUP(B129,'Combined Table'!$C$4:$L$203,8,0)</f>
        <v>#N/A</v>
      </c>
      <c r="J129" s="91" t="e">
        <f>VLOOKUP(B129,'Combined Table'!$C$4:$L$203,9,0)</f>
        <v>#N/A</v>
      </c>
      <c r="K129" s="91" t="e">
        <f>VLOOKUP(B129,'Combined Table'!$C$4:$L$203,10,0)</f>
        <v>#N/A</v>
      </c>
      <c r="L129" s="92"/>
    </row>
    <row r="130" spans="1:12" ht="54.95" customHeight="1" thickBot="1" x14ac:dyDescent="0.3">
      <c r="A130" s="97">
        <v>125</v>
      </c>
      <c r="B130" s="91" t="str">
        <f>IFERROR(VLOOKUP(A130,'Combined Table'!$B$4:$C$203,2,FALSE),"")</f>
        <v/>
      </c>
      <c r="C130" s="91" t="e">
        <f>VLOOKUP(B130,'Combined Table'!$C$4:$L$203,2,0)</f>
        <v>#N/A</v>
      </c>
      <c r="D130" s="91" t="e">
        <f>VLOOKUP(B130,'Combined Table'!$C$4:$L$203,3,0)</f>
        <v>#N/A</v>
      </c>
      <c r="E130" s="91" t="e">
        <f>VLOOKUP(B130,'Combined Table'!$C$4:$L$203,4,0)</f>
        <v>#N/A</v>
      </c>
      <c r="F130" s="91" t="e">
        <f>VLOOKUP(B130,'Combined Table'!$C$4:$L$203,5,0)</f>
        <v>#N/A</v>
      </c>
      <c r="G130" s="91" t="e">
        <f>VLOOKUP(B130,'Combined Table'!$C$4:$L$203,6,0)</f>
        <v>#N/A</v>
      </c>
      <c r="H130" s="91" t="e">
        <f>VLOOKUP(B130,'Combined Table'!$C$4:$L$203,7,0)</f>
        <v>#N/A</v>
      </c>
      <c r="I130" s="91" t="e">
        <f>VLOOKUP(B130,'Combined Table'!$C$4:$L$203,8,0)</f>
        <v>#N/A</v>
      </c>
      <c r="J130" s="91" t="e">
        <f>VLOOKUP(B130,'Combined Table'!$C$4:$L$203,9,0)</f>
        <v>#N/A</v>
      </c>
      <c r="K130" s="91" t="e">
        <f>VLOOKUP(B130,'Combined Table'!$C$4:$L$203,10,0)</f>
        <v>#N/A</v>
      </c>
      <c r="L130" s="92"/>
    </row>
    <row r="131" spans="1:12" ht="54.95" customHeight="1" thickBot="1" x14ac:dyDescent="0.3">
      <c r="A131" s="97">
        <v>126</v>
      </c>
      <c r="B131" s="91" t="str">
        <f>IFERROR(VLOOKUP(A131,'Combined Table'!$B$4:$C$203,2,FALSE),"")</f>
        <v/>
      </c>
      <c r="C131" s="91" t="e">
        <f>VLOOKUP(B131,'Combined Table'!$C$4:$L$203,2,0)</f>
        <v>#N/A</v>
      </c>
      <c r="D131" s="91" t="e">
        <f>VLOOKUP(B131,'Combined Table'!$C$4:$L$203,3,0)</f>
        <v>#N/A</v>
      </c>
      <c r="E131" s="91" t="e">
        <f>VLOOKUP(B131,'Combined Table'!$C$4:$L$203,4,0)</f>
        <v>#N/A</v>
      </c>
      <c r="F131" s="91" t="e">
        <f>VLOOKUP(B131,'Combined Table'!$C$4:$L$203,5,0)</f>
        <v>#N/A</v>
      </c>
      <c r="G131" s="91" t="e">
        <f>VLOOKUP(B131,'Combined Table'!$C$4:$L$203,6,0)</f>
        <v>#N/A</v>
      </c>
      <c r="H131" s="91" t="e">
        <f>VLOOKUP(B131,'Combined Table'!$C$4:$L$203,7,0)</f>
        <v>#N/A</v>
      </c>
      <c r="I131" s="91" t="e">
        <f>VLOOKUP(B131,'Combined Table'!$C$4:$L$203,8,0)</f>
        <v>#N/A</v>
      </c>
      <c r="J131" s="91" t="e">
        <f>VLOOKUP(B131,'Combined Table'!$C$4:$L$203,9,0)</f>
        <v>#N/A</v>
      </c>
      <c r="K131" s="91" t="e">
        <f>VLOOKUP(B131,'Combined Table'!$C$4:$L$203,10,0)</f>
        <v>#N/A</v>
      </c>
      <c r="L131" s="92"/>
    </row>
    <row r="132" spans="1:12" ht="54.95" customHeight="1" thickBot="1" x14ac:dyDescent="0.3">
      <c r="A132" s="97">
        <v>127</v>
      </c>
      <c r="B132" s="91" t="str">
        <f>IFERROR(VLOOKUP(A132,'Combined Table'!$B$4:$C$203,2,FALSE),"")</f>
        <v/>
      </c>
      <c r="C132" s="91" t="e">
        <f>VLOOKUP(B132,'Combined Table'!$C$4:$L$203,2,0)</f>
        <v>#N/A</v>
      </c>
      <c r="D132" s="91" t="e">
        <f>VLOOKUP(B132,'Combined Table'!$C$4:$L$203,3,0)</f>
        <v>#N/A</v>
      </c>
      <c r="E132" s="91" t="e">
        <f>VLOOKUP(B132,'Combined Table'!$C$4:$L$203,4,0)</f>
        <v>#N/A</v>
      </c>
      <c r="F132" s="91" t="e">
        <f>VLOOKUP(B132,'Combined Table'!$C$4:$L$203,5,0)</f>
        <v>#N/A</v>
      </c>
      <c r="G132" s="91" t="e">
        <f>VLOOKUP(B132,'Combined Table'!$C$4:$L$203,6,0)</f>
        <v>#N/A</v>
      </c>
      <c r="H132" s="91" t="e">
        <f>VLOOKUP(B132,'Combined Table'!$C$4:$L$203,7,0)</f>
        <v>#N/A</v>
      </c>
      <c r="I132" s="91" t="e">
        <f>VLOOKUP(B132,'Combined Table'!$C$4:$L$203,8,0)</f>
        <v>#N/A</v>
      </c>
      <c r="J132" s="91" t="e">
        <f>VLOOKUP(B132,'Combined Table'!$C$4:$L$203,9,0)</f>
        <v>#N/A</v>
      </c>
      <c r="K132" s="91" t="e">
        <f>VLOOKUP(B132,'Combined Table'!$C$4:$L$203,10,0)</f>
        <v>#N/A</v>
      </c>
      <c r="L132" s="92"/>
    </row>
    <row r="133" spans="1:12" ht="54.95" customHeight="1" thickBot="1" x14ac:dyDescent="0.3">
      <c r="A133" s="97">
        <v>128</v>
      </c>
      <c r="B133" s="91" t="str">
        <f>IFERROR(VLOOKUP(A133,'Combined Table'!$B$4:$C$203,2,FALSE),"")</f>
        <v/>
      </c>
      <c r="C133" s="91" t="e">
        <f>VLOOKUP(B133,'Combined Table'!$C$4:$L$203,2,0)</f>
        <v>#N/A</v>
      </c>
      <c r="D133" s="91" t="e">
        <f>VLOOKUP(B133,'Combined Table'!$C$4:$L$203,3,0)</f>
        <v>#N/A</v>
      </c>
      <c r="E133" s="91" t="e">
        <f>VLOOKUP(B133,'Combined Table'!$C$4:$L$203,4,0)</f>
        <v>#N/A</v>
      </c>
      <c r="F133" s="91" t="e">
        <f>VLOOKUP(B133,'Combined Table'!$C$4:$L$203,5,0)</f>
        <v>#N/A</v>
      </c>
      <c r="G133" s="91" t="e">
        <f>VLOOKUP(B133,'Combined Table'!$C$4:$L$203,6,0)</f>
        <v>#N/A</v>
      </c>
      <c r="H133" s="91" t="e">
        <f>VLOOKUP(B133,'Combined Table'!$C$4:$L$203,7,0)</f>
        <v>#N/A</v>
      </c>
      <c r="I133" s="91" t="e">
        <f>VLOOKUP(B133,'Combined Table'!$C$4:$L$203,8,0)</f>
        <v>#N/A</v>
      </c>
      <c r="J133" s="91" t="e">
        <f>VLOOKUP(B133,'Combined Table'!$C$4:$L$203,9,0)</f>
        <v>#N/A</v>
      </c>
      <c r="K133" s="91" t="e">
        <f>VLOOKUP(B133,'Combined Table'!$C$4:$L$203,10,0)</f>
        <v>#N/A</v>
      </c>
      <c r="L133" s="92"/>
    </row>
    <row r="134" spans="1:12" ht="54.95" customHeight="1" thickBot="1" x14ac:dyDescent="0.3">
      <c r="A134" s="97">
        <v>129</v>
      </c>
      <c r="B134" s="91" t="str">
        <f>IFERROR(VLOOKUP(A134,'Combined Table'!$B$4:$C$203,2,FALSE),"")</f>
        <v/>
      </c>
      <c r="C134" s="91" t="e">
        <f>VLOOKUP(B134,'Combined Table'!$C$4:$L$203,2,0)</f>
        <v>#N/A</v>
      </c>
      <c r="D134" s="91" t="e">
        <f>VLOOKUP(B134,'Combined Table'!$C$4:$L$203,3,0)</f>
        <v>#N/A</v>
      </c>
      <c r="E134" s="91" t="e">
        <f>VLOOKUP(B134,'Combined Table'!$C$4:$L$203,4,0)</f>
        <v>#N/A</v>
      </c>
      <c r="F134" s="91" t="e">
        <f>VLOOKUP(B134,'Combined Table'!$C$4:$L$203,5,0)</f>
        <v>#N/A</v>
      </c>
      <c r="G134" s="91" t="e">
        <f>VLOOKUP(B134,'Combined Table'!$C$4:$L$203,6,0)</f>
        <v>#N/A</v>
      </c>
      <c r="H134" s="91" t="e">
        <f>VLOOKUP(B134,'Combined Table'!$C$4:$L$203,7,0)</f>
        <v>#N/A</v>
      </c>
      <c r="I134" s="91" t="e">
        <f>VLOOKUP(B134,'Combined Table'!$C$4:$L$203,8,0)</f>
        <v>#N/A</v>
      </c>
      <c r="J134" s="91" t="e">
        <f>VLOOKUP(B134,'Combined Table'!$C$4:$L$203,9,0)</f>
        <v>#N/A</v>
      </c>
      <c r="K134" s="91" t="e">
        <f>VLOOKUP(B134,'Combined Table'!$C$4:$L$203,10,0)</f>
        <v>#N/A</v>
      </c>
      <c r="L134" s="92"/>
    </row>
    <row r="135" spans="1:12" ht="54.95" customHeight="1" thickBot="1" x14ac:dyDescent="0.3">
      <c r="A135" s="97">
        <v>130</v>
      </c>
      <c r="B135" s="91" t="str">
        <f>IFERROR(VLOOKUP(A135,'Combined Table'!$B$4:$C$203,2,FALSE),"")</f>
        <v/>
      </c>
      <c r="C135" s="91" t="e">
        <f>VLOOKUP(B135,'Combined Table'!$C$4:$L$203,2,0)</f>
        <v>#N/A</v>
      </c>
      <c r="D135" s="91" t="e">
        <f>VLOOKUP(B135,'Combined Table'!$C$4:$L$203,3,0)</f>
        <v>#N/A</v>
      </c>
      <c r="E135" s="91" t="e">
        <f>VLOOKUP(B135,'Combined Table'!$C$4:$L$203,4,0)</f>
        <v>#N/A</v>
      </c>
      <c r="F135" s="91" t="e">
        <f>VLOOKUP(B135,'Combined Table'!$C$4:$L$203,5,0)</f>
        <v>#N/A</v>
      </c>
      <c r="G135" s="91" t="e">
        <f>VLOOKUP(B135,'Combined Table'!$C$4:$L$203,6,0)</f>
        <v>#N/A</v>
      </c>
      <c r="H135" s="91" t="e">
        <f>VLOOKUP(B135,'Combined Table'!$C$4:$L$203,7,0)</f>
        <v>#N/A</v>
      </c>
      <c r="I135" s="91" t="e">
        <f>VLOOKUP(B135,'Combined Table'!$C$4:$L$203,8,0)</f>
        <v>#N/A</v>
      </c>
      <c r="J135" s="91" t="e">
        <f>VLOOKUP(B135,'Combined Table'!$C$4:$L$203,9,0)</f>
        <v>#N/A</v>
      </c>
      <c r="K135" s="91" t="e">
        <f>VLOOKUP(B135,'Combined Table'!$C$4:$L$203,10,0)</f>
        <v>#N/A</v>
      </c>
      <c r="L135" s="92"/>
    </row>
    <row r="136" spans="1:12" ht="54.95" customHeight="1" thickBot="1" x14ac:dyDescent="0.3">
      <c r="A136" s="97">
        <v>131</v>
      </c>
      <c r="B136" s="91" t="str">
        <f>IFERROR(VLOOKUP(A136,'Combined Table'!$B$4:$C$203,2,FALSE),"")</f>
        <v/>
      </c>
      <c r="C136" s="91" t="e">
        <f>VLOOKUP(B136,'Combined Table'!$C$4:$L$203,2,0)</f>
        <v>#N/A</v>
      </c>
      <c r="D136" s="91" t="e">
        <f>VLOOKUP(B136,'Combined Table'!$C$4:$L$203,3,0)</f>
        <v>#N/A</v>
      </c>
      <c r="E136" s="91" t="e">
        <f>VLOOKUP(B136,'Combined Table'!$C$4:$L$203,4,0)</f>
        <v>#N/A</v>
      </c>
      <c r="F136" s="91" t="e">
        <f>VLOOKUP(B136,'Combined Table'!$C$4:$L$203,5,0)</f>
        <v>#N/A</v>
      </c>
      <c r="G136" s="91" t="e">
        <f>VLOOKUP(B136,'Combined Table'!$C$4:$L$203,6,0)</f>
        <v>#N/A</v>
      </c>
      <c r="H136" s="91" t="e">
        <f>VLOOKUP(B136,'Combined Table'!$C$4:$L$203,7,0)</f>
        <v>#N/A</v>
      </c>
      <c r="I136" s="91" t="e">
        <f>VLOOKUP(B136,'Combined Table'!$C$4:$L$203,8,0)</f>
        <v>#N/A</v>
      </c>
      <c r="J136" s="91" t="e">
        <f>VLOOKUP(B136,'Combined Table'!$C$4:$L$203,9,0)</f>
        <v>#N/A</v>
      </c>
      <c r="K136" s="91" t="e">
        <f>VLOOKUP(B136,'Combined Table'!$C$4:$L$203,10,0)</f>
        <v>#N/A</v>
      </c>
      <c r="L136" s="92"/>
    </row>
    <row r="137" spans="1:12" ht="54.95" customHeight="1" thickBot="1" x14ac:dyDescent="0.3">
      <c r="A137" s="97">
        <v>132</v>
      </c>
      <c r="B137" s="91" t="str">
        <f>IFERROR(VLOOKUP(A137,'Combined Table'!$B$4:$C$203,2,FALSE),"")</f>
        <v/>
      </c>
      <c r="C137" s="91" t="e">
        <f>VLOOKUP(B137,'Combined Table'!$C$4:$L$203,2,0)</f>
        <v>#N/A</v>
      </c>
      <c r="D137" s="91" t="e">
        <f>VLOOKUP(B137,'Combined Table'!$C$4:$L$203,3,0)</f>
        <v>#N/A</v>
      </c>
      <c r="E137" s="91" t="e">
        <f>VLOOKUP(B137,'Combined Table'!$C$4:$L$203,4,0)</f>
        <v>#N/A</v>
      </c>
      <c r="F137" s="91" t="e">
        <f>VLOOKUP(B137,'Combined Table'!$C$4:$L$203,5,0)</f>
        <v>#N/A</v>
      </c>
      <c r="G137" s="91" t="e">
        <f>VLOOKUP(B137,'Combined Table'!$C$4:$L$203,6,0)</f>
        <v>#N/A</v>
      </c>
      <c r="H137" s="91" t="e">
        <f>VLOOKUP(B137,'Combined Table'!$C$4:$L$203,7,0)</f>
        <v>#N/A</v>
      </c>
      <c r="I137" s="91" t="e">
        <f>VLOOKUP(B137,'Combined Table'!$C$4:$L$203,8,0)</f>
        <v>#N/A</v>
      </c>
      <c r="J137" s="91" t="e">
        <f>VLOOKUP(B137,'Combined Table'!$C$4:$L$203,9,0)</f>
        <v>#N/A</v>
      </c>
      <c r="K137" s="91" t="e">
        <f>VLOOKUP(B137,'Combined Table'!$C$4:$L$203,10,0)</f>
        <v>#N/A</v>
      </c>
      <c r="L137" s="92"/>
    </row>
    <row r="138" spans="1:12" ht="54.95" customHeight="1" thickBot="1" x14ac:dyDescent="0.3">
      <c r="A138" s="97">
        <v>133</v>
      </c>
      <c r="B138" s="91" t="str">
        <f>IFERROR(VLOOKUP(A138,'Combined Table'!$B$4:$C$203,2,FALSE),"")</f>
        <v/>
      </c>
      <c r="C138" s="91" t="e">
        <f>VLOOKUP(B138,'Combined Table'!$C$4:$L$203,2,0)</f>
        <v>#N/A</v>
      </c>
      <c r="D138" s="91" t="e">
        <f>VLOOKUP(B138,'Combined Table'!$C$4:$L$203,3,0)</f>
        <v>#N/A</v>
      </c>
      <c r="E138" s="91" t="e">
        <f>VLOOKUP(B138,'Combined Table'!$C$4:$L$203,4,0)</f>
        <v>#N/A</v>
      </c>
      <c r="F138" s="91" t="e">
        <f>VLOOKUP(B138,'Combined Table'!$C$4:$L$203,5,0)</f>
        <v>#N/A</v>
      </c>
      <c r="G138" s="91" t="e">
        <f>VLOOKUP(B138,'Combined Table'!$C$4:$L$203,6,0)</f>
        <v>#N/A</v>
      </c>
      <c r="H138" s="91" t="e">
        <f>VLOOKUP(B138,'Combined Table'!$C$4:$L$203,7,0)</f>
        <v>#N/A</v>
      </c>
      <c r="I138" s="91" t="e">
        <f>VLOOKUP(B138,'Combined Table'!$C$4:$L$203,8,0)</f>
        <v>#N/A</v>
      </c>
      <c r="J138" s="91" t="e">
        <f>VLOOKUP(B138,'Combined Table'!$C$4:$L$203,9,0)</f>
        <v>#N/A</v>
      </c>
      <c r="K138" s="91" t="e">
        <f>VLOOKUP(B138,'Combined Table'!$C$4:$L$203,10,0)</f>
        <v>#N/A</v>
      </c>
      <c r="L138" s="92"/>
    </row>
    <row r="139" spans="1:12" ht="54.95" customHeight="1" thickBot="1" x14ac:dyDescent="0.3">
      <c r="A139" s="97">
        <v>134</v>
      </c>
      <c r="B139" s="91" t="str">
        <f>IFERROR(VLOOKUP(A139,'Combined Table'!$B$4:$C$203,2,FALSE),"")</f>
        <v/>
      </c>
      <c r="C139" s="91" t="e">
        <f>VLOOKUP(B139,'Combined Table'!$C$4:$L$203,2,0)</f>
        <v>#N/A</v>
      </c>
      <c r="D139" s="91" t="e">
        <f>VLOOKUP(B139,'Combined Table'!$C$4:$L$203,3,0)</f>
        <v>#N/A</v>
      </c>
      <c r="E139" s="91" t="e">
        <f>VLOOKUP(B139,'Combined Table'!$C$4:$L$203,4,0)</f>
        <v>#N/A</v>
      </c>
      <c r="F139" s="91" t="e">
        <f>VLOOKUP(B139,'Combined Table'!$C$4:$L$203,5,0)</f>
        <v>#N/A</v>
      </c>
      <c r="G139" s="91" t="e">
        <f>VLOOKUP(B139,'Combined Table'!$C$4:$L$203,6,0)</f>
        <v>#N/A</v>
      </c>
      <c r="H139" s="91" t="e">
        <f>VLOOKUP(B139,'Combined Table'!$C$4:$L$203,7,0)</f>
        <v>#N/A</v>
      </c>
      <c r="I139" s="91" t="e">
        <f>VLOOKUP(B139,'Combined Table'!$C$4:$L$203,8,0)</f>
        <v>#N/A</v>
      </c>
      <c r="J139" s="91" t="e">
        <f>VLOOKUP(B139,'Combined Table'!$C$4:$L$203,9,0)</f>
        <v>#N/A</v>
      </c>
      <c r="K139" s="91" t="e">
        <f>VLOOKUP(B139,'Combined Table'!$C$4:$L$203,10,0)</f>
        <v>#N/A</v>
      </c>
      <c r="L139" s="92"/>
    </row>
    <row r="140" spans="1:12" ht="54.95" customHeight="1" thickBot="1" x14ac:dyDescent="0.3">
      <c r="A140" s="97">
        <v>135</v>
      </c>
      <c r="B140" s="91" t="str">
        <f>IFERROR(VLOOKUP(A140,'Combined Table'!$B$4:$C$203,2,FALSE),"")</f>
        <v/>
      </c>
      <c r="C140" s="91" t="e">
        <f>VLOOKUP(B140,'Combined Table'!$C$4:$L$203,2,0)</f>
        <v>#N/A</v>
      </c>
      <c r="D140" s="91" t="e">
        <f>VLOOKUP(B140,'Combined Table'!$C$4:$L$203,3,0)</f>
        <v>#N/A</v>
      </c>
      <c r="E140" s="91" t="e">
        <f>VLOOKUP(B140,'Combined Table'!$C$4:$L$203,4,0)</f>
        <v>#N/A</v>
      </c>
      <c r="F140" s="91" t="e">
        <f>VLOOKUP(B140,'Combined Table'!$C$4:$L$203,5,0)</f>
        <v>#N/A</v>
      </c>
      <c r="G140" s="91" t="e">
        <f>VLOOKUP(B140,'Combined Table'!$C$4:$L$203,6,0)</f>
        <v>#N/A</v>
      </c>
      <c r="H140" s="91" t="e">
        <f>VLOOKUP(B140,'Combined Table'!$C$4:$L$203,7,0)</f>
        <v>#N/A</v>
      </c>
      <c r="I140" s="91" t="e">
        <f>VLOOKUP(B140,'Combined Table'!$C$4:$L$203,8,0)</f>
        <v>#N/A</v>
      </c>
      <c r="J140" s="91" t="e">
        <f>VLOOKUP(B140,'Combined Table'!$C$4:$L$203,9,0)</f>
        <v>#N/A</v>
      </c>
      <c r="K140" s="91" t="e">
        <f>VLOOKUP(B140,'Combined Table'!$C$4:$L$203,10,0)</f>
        <v>#N/A</v>
      </c>
      <c r="L140" s="92"/>
    </row>
    <row r="141" spans="1:12" ht="54.95" customHeight="1" thickBot="1" x14ac:dyDescent="0.3">
      <c r="A141" s="97">
        <v>136</v>
      </c>
      <c r="B141" s="91" t="str">
        <f>IFERROR(VLOOKUP(A141,'Combined Table'!$B$4:$C$203,2,FALSE),"")</f>
        <v/>
      </c>
      <c r="C141" s="91" t="e">
        <f>VLOOKUP(B141,'Combined Table'!$C$4:$L$203,2,0)</f>
        <v>#N/A</v>
      </c>
      <c r="D141" s="91" t="e">
        <f>VLOOKUP(B141,'Combined Table'!$C$4:$L$203,3,0)</f>
        <v>#N/A</v>
      </c>
      <c r="E141" s="91" t="e">
        <f>VLOOKUP(B141,'Combined Table'!$C$4:$L$203,4,0)</f>
        <v>#N/A</v>
      </c>
      <c r="F141" s="91" t="e">
        <f>VLOOKUP(B141,'Combined Table'!$C$4:$L$203,5,0)</f>
        <v>#N/A</v>
      </c>
      <c r="G141" s="91" t="e">
        <f>VLOOKUP(B141,'Combined Table'!$C$4:$L$203,6,0)</f>
        <v>#N/A</v>
      </c>
      <c r="H141" s="91" t="e">
        <f>VLOOKUP(B141,'Combined Table'!$C$4:$L$203,7,0)</f>
        <v>#N/A</v>
      </c>
      <c r="I141" s="91" t="e">
        <f>VLOOKUP(B141,'Combined Table'!$C$4:$L$203,8,0)</f>
        <v>#N/A</v>
      </c>
      <c r="J141" s="91" t="e">
        <f>VLOOKUP(B141,'Combined Table'!$C$4:$L$203,9,0)</f>
        <v>#N/A</v>
      </c>
      <c r="K141" s="91" t="e">
        <f>VLOOKUP(B141,'Combined Table'!$C$4:$L$203,10,0)</f>
        <v>#N/A</v>
      </c>
      <c r="L141" s="92"/>
    </row>
    <row r="142" spans="1:12" ht="54.95" customHeight="1" thickBot="1" x14ac:dyDescent="0.3">
      <c r="A142" s="97">
        <v>137</v>
      </c>
      <c r="B142" s="91" t="str">
        <f>IFERROR(VLOOKUP(A142,'Combined Table'!$B$4:$C$203,2,FALSE),"")</f>
        <v/>
      </c>
      <c r="C142" s="91" t="e">
        <f>VLOOKUP(B142,'Combined Table'!$C$4:$L$203,2,0)</f>
        <v>#N/A</v>
      </c>
      <c r="D142" s="91" t="e">
        <f>VLOOKUP(B142,'Combined Table'!$C$4:$L$203,3,0)</f>
        <v>#N/A</v>
      </c>
      <c r="E142" s="91" t="e">
        <f>VLOOKUP(B142,'Combined Table'!$C$4:$L$203,4,0)</f>
        <v>#N/A</v>
      </c>
      <c r="F142" s="91" t="e">
        <f>VLOOKUP(B142,'Combined Table'!$C$4:$L$203,5,0)</f>
        <v>#N/A</v>
      </c>
      <c r="G142" s="91" t="e">
        <f>VLOOKUP(B142,'Combined Table'!$C$4:$L$203,6,0)</f>
        <v>#N/A</v>
      </c>
      <c r="H142" s="91" t="e">
        <f>VLOOKUP(B142,'Combined Table'!$C$4:$L$203,7,0)</f>
        <v>#N/A</v>
      </c>
      <c r="I142" s="91" t="e">
        <f>VLOOKUP(B142,'Combined Table'!$C$4:$L$203,8,0)</f>
        <v>#N/A</v>
      </c>
      <c r="J142" s="91" t="e">
        <f>VLOOKUP(B142,'Combined Table'!$C$4:$L$203,9,0)</f>
        <v>#N/A</v>
      </c>
      <c r="K142" s="91" t="e">
        <f>VLOOKUP(B142,'Combined Table'!$C$4:$L$203,10,0)</f>
        <v>#N/A</v>
      </c>
      <c r="L142" s="92"/>
    </row>
    <row r="143" spans="1:12" ht="54.95" customHeight="1" thickBot="1" x14ac:dyDescent="0.3">
      <c r="A143" s="97">
        <v>138</v>
      </c>
      <c r="B143" s="91" t="str">
        <f>IFERROR(VLOOKUP(A143,'Combined Table'!$B$4:$C$203,2,FALSE),"")</f>
        <v/>
      </c>
      <c r="C143" s="91" t="e">
        <f>VLOOKUP(B143,'Combined Table'!$C$4:$L$203,2,0)</f>
        <v>#N/A</v>
      </c>
      <c r="D143" s="91" t="e">
        <f>VLOOKUP(B143,'Combined Table'!$C$4:$L$203,3,0)</f>
        <v>#N/A</v>
      </c>
      <c r="E143" s="91" t="e">
        <f>VLOOKUP(B143,'Combined Table'!$C$4:$L$203,4,0)</f>
        <v>#N/A</v>
      </c>
      <c r="F143" s="91" t="e">
        <f>VLOOKUP(B143,'Combined Table'!$C$4:$L$203,5,0)</f>
        <v>#N/A</v>
      </c>
      <c r="G143" s="91" t="e">
        <f>VLOOKUP(B143,'Combined Table'!$C$4:$L$203,6,0)</f>
        <v>#N/A</v>
      </c>
      <c r="H143" s="91" t="e">
        <f>VLOOKUP(B143,'Combined Table'!$C$4:$L$203,7,0)</f>
        <v>#N/A</v>
      </c>
      <c r="I143" s="91" t="e">
        <f>VLOOKUP(B143,'Combined Table'!$C$4:$L$203,8,0)</f>
        <v>#N/A</v>
      </c>
      <c r="J143" s="91" t="e">
        <f>VLOOKUP(B143,'Combined Table'!$C$4:$L$203,9,0)</f>
        <v>#N/A</v>
      </c>
      <c r="K143" s="91" t="e">
        <f>VLOOKUP(B143,'Combined Table'!$C$4:$L$203,10,0)</f>
        <v>#N/A</v>
      </c>
      <c r="L143" s="92"/>
    </row>
    <row r="144" spans="1:12" ht="54.95" customHeight="1" thickBot="1" x14ac:dyDescent="0.3">
      <c r="A144" s="97">
        <v>139</v>
      </c>
      <c r="B144" s="91" t="str">
        <f>IFERROR(VLOOKUP(A144,'Combined Table'!$B$4:$C$203,2,FALSE),"")</f>
        <v/>
      </c>
      <c r="C144" s="91" t="e">
        <f>VLOOKUP(B144,'Combined Table'!$C$4:$L$203,2,0)</f>
        <v>#N/A</v>
      </c>
      <c r="D144" s="91" t="e">
        <f>VLOOKUP(B144,'Combined Table'!$C$4:$L$203,3,0)</f>
        <v>#N/A</v>
      </c>
      <c r="E144" s="91" t="e">
        <f>VLOOKUP(B144,'Combined Table'!$C$4:$L$203,4,0)</f>
        <v>#N/A</v>
      </c>
      <c r="F144" s="91" t="e">
        <f>VLOOKUP(B144,'Combined Table'!$C$4:$L$203,5,0)</f>
        <v>#N/A</v>
      </c>
      <c r="G144" s="91" t="e">
        <f>VLOOKUP(B144,'Combined Table'!$C$4:$L$203,6,0)</f>
        <v>#N/A</v>
      </c>
      <c r="H144" s="91" t="e">
        <f>VLOOKUP(B144,'Combined Table'!$C$4:$L$203,7,0)</f>
        <v>#N/A</v>
      </c>
      <c r="I144" s="91" t="e">
        <f>VLOOKUP(B144,'Combined Table'!$C$4:$L$203,8,0)</f>
        <v>#N/A</v>
      </c>
      <c r="J144" s="91" t="e">
        <f>VLOOKUP(B144,'Combined Table'!$C$4:$L$203,9,0)</f>
        <v>#N/A</v>
      </c>
      <c r="K144" s="91" t="e">
        <f>VLOOKUP(B144,'Combined Table'!$C$4:$L$203,10,0)</f>
        <v>#N/A</v>
      </c>
      <c r="L144" s="92"/>
    </row>
    <row r="145" spans="1:12" ht="54.95" customHeight="1" thickBot="1" x14ac:dyDescent="0.3">
      <c r="A145" s="97">
        <v>140</v>
      </c>
      <c r="B145" s="91" t="str">
        <f>IFERROR(VLOOKUP(A145,'Combined Table'!$B$4:$C$203,2,FALSE),"")</f>
        <v/>
      </c>
      <c r="C145" s="91" t="e">
        <f>VLOOKUP(B145,'Combined Table'!$C$4:$L$203,2,0)</f>
        <v>#N/A</v>
      </c>
      <c r="D145" s="91" t="e">
        <f>VLOOKUP(B145,'Combined Table'!$C$4:$L$203,3,0)</f>
        <v>#N/A</v>
      </c>
      <c r="E145" s="91" t="e">
        <f>VLOOKUP(B145,'Combined Table'!$C$4:$L$203,4,0)</f>
        <v>#N/A</v>
      </c>
      <c r="F145" s="91" t="e">
        <f>VLOOKUP(B145,'Combined Table'!$C$4:$L$203,5,0)</f>
        <v>#N/A</v>
      </c>
      <c r="G145" s="91" t="e">
        <f>VLOOKUP(B145,'Combined Table'!$C$4:$L$203,6,0)</f>
        <v>#N/A</v>
      </c>
      <c r="H145" s="91" t="e">
        <f>VLOOKUP(B145,'Combined Table'!$C$4:$L$203,7,0)</f>
        <v>#N/A</v>
      </c>
      <c r="I145" s="91" t="e">
        <f>VLOOKUP(B145,'Combined Table'!$C$4:$L$203,8,0)</f>
        <v>#N/A</v>
      </c>
      <c r="J145" s="91" t="e">
        <f>VLOOKUP(B145,'Combined Table'!$C$4:$L$203,9,0)</f>
        <v>#N/A</v>
      </c>
      <c r="K145" s="91" t="e">
        <f>VLOOKUP(B145,'Combined Table'!$C$4:$L$203,10,0)</f>
        <v>#N/A</v>
      </c>
      <c r="L145" s="92"/>
    </row>
    <row r="146" spans="1:12" ht="54.95" customHeight="1" thickBot="1" x14ac:dyDescent="0.3">
      <c r="A146" s="97">
        <v>141</v>
      </c>
      <c r="B146" s="91" t="str">
        <f>IFERROR(VLOOKUP(A146,'Combined Table'!$B$4:$C$203,2,FALSE),"")</f>
        <v/>
      </c>
      <c r="C146" s="91" t="e">
        <f>VLOOKUP(B146,'Combined Table'!$C$4:$L$203,2,0)</f>
        <v>#N/A</v>
      </c>
      <c r="D146" s="91" t="e">
        <f>VLOOKUP(B146,'Combined Table'!$C$4:$L$203,3,0)</f>
        <v>#N/A</v>
      </c>
      <c r="E146" s="91" t="e">
        <f>VLOOKUP(B146,'Combined Table'!$C$4:$L$203,4,0)</f>
        <v>#N/A</v>
      </c>
      <c r="F146" s="91" t="e">
        <f>VLOOKUP(B146,'Combined Table'!$C$4:$L$203,5,0)</f>
        <v>#N/A</v>
      </c>
      <c r="G146" s="91" t="e">
        <f>VLOOKUP(B146,'Combined Table'!$C$4:$L$203,6,0)</f>
        <v>#N/A</v>
      </c>
      <c r="H146" s="91" t="e">
        <f>VLOOKUP(B146,'Combined Table'!$C$4:$L$203,7,0)</f>
        <v>#N/A</v>
      </c>
      <c r="I146" s="91" t="e">
        <f>VLOOKUP(B146,'Combined Table'!$C$4:$L$203,8,0)</f>
        <v>#N/A</v>
      </c>
      <c r="J146" s="91" t="e">
        <f>VLOOKUP(B146,'Combined Table'!$C$4:$L$203,9,0)</f>
        <v>#N/A</v>
      </c>
      <c r="K146" s="91" t="e">
        <f>VLOOKUP(B146,'Combined Table'!$C$4:$L$203,10,0)</f>
        <v>#N/A</v>
      </c>
      <c r="L146" s="92"/>
    </row>
    <row r="147" spans="1:12" ht="54.95" customHeight="1" thickBot="1" x14ac:dyDescent="0.3">
      <c r="A147" s="97">
        <v>142</v>
      </c>
      <c r="B147" s="91" t="str">
        <f>IFERROR(VLOOKUP(A147,'Combined Table'!$B$4:$C$203,2,FALSE),"")</f>
        <v/>
      </c>
      <c r="C147" s="91" t="e">
        <f>VLOOKUP(B147,'Combined Table'!$C$4:$L$203,2,0)</f>
        <v>#N/A</v>
      </c>
      <c r="D147" s="91" t="e">
        <f>VLOOKUP(B147,'Combined Table'!$C$4:$L$203,3,0)</f>
        <v>#N/A</v>
      </c>
      <c r="E147" s="91" t="e">
        <f>VLOOKUP(B147,'Combined Table'!$C$4:$L$203,4,0)</f>
        <v>#N/A</v>
      </c>
      <c r="F147" s="91" t="e">
        <f>VLOOKUP(B147,'Combined Table'!$C$4:$L$203,5,0)</f>
        <v>#N/A</v>
      </c>
      <c r="G147" s="91" t="e">
        <f>VLOOKUP(B147,'Combined Table'!$C$4:$L$203,6,0)</f>
        <v>#N/A</v>
      </c>
      <c r="H147" s="91" t="e">
        <f>VLOOKUP(B147,'Combined Table'!$C$4:$L$203,7,0)</f>
        <v>#N/A</v>
      </c>
      <c r="I147" s="91" t="e">
        <f>VLOOKUP(B147,'Combined Table'!$C$4:$L$203,8,0)</f>
        <v>#N/A</v>
      </c>
      <c r="J147" s="91" t="e">
        <f>VLOOKUP(B147,'Combined Table'!$C$4:$L$203,9,0)</f>
        <v>#N/A</v>
      </c>
      <c r="K147" s="91" t="e">
        <f>VLOOKUP(B147,'Combined Table'!$C$4:$L$203,10,0)</f>
        <v>#N/A</v>
      </c>
      <c r="L147" s="92"/>
    </row>
    <row r="148" spans="1:12" ht="54.95" customHeight="1" thickBot="1" x14ac:dyDescent="0.3">
      <c r="A148" s="97">
        <v>143</v>
      </c>
      <c r="B148" s="91" t="str">
        <f>IFERROR(VLOOKUP(A148,'Combined Table'!$B$4:$C$203,2,FALSE),"")</f>
        <v/>
      </c>
      <c r="C148" s="91" t="e">
        <f>VLOOKUP(B148,'Combined Table'!$C$4:$L$203,2,0)</f>
        <v>#N/A</v>
      </c>
      <c r="D148" s="91" t="e">
        <f>VLOOKUP(B148,'Combined Table'!$C$4:$L$203,3,0)</f>
        <v>#N/A</v>
      </c>
      <c r="E148" s="91" t="e">
        <f>VLOOKUP(B148,'Combined Table'!$C$4:$L$203,4,0)</f>
        <v>#N/A</v>
      </c>
      <c r="F148" s="91" t="e">
        <f>VLOOKUP(B148,'Combined Table'!$C$4:$L$203,5,0)</f>
        <v>#N/A</v>
      </c>
      <c r="G148" s="91" t="e">
        <f>VLOOKUP(B148,'Combined Table'!$C$4:$L$203,6,0)</f>
        <v>#N/A</v>
      </c>
      <c r="H148" s="91" t="e">
        <f>VLOOKUP(B148,'Combined Table'!$C$4:$L$203,7,0)</f>
        <v>#N/A</v>
      </c>
      <c r="I148" s="91" t="e">
        <f>VLOOKUP(B148,'Combined Table'!$C$4:$L$203,8,0)</f>
        <v>#N/A</v>
      </c>
      <c r="J148" s="91" t="e">
        <f>VLOOKUP(B148,'Combined Table'!$C$4:$L$203,9,0)</f>
        <v>#N/A</v>
      </c>
      <c r="K148" s="91" t="e">
        <f>VLOOKUP(B148,'Combined Table'!$C$4:$L$203,10,0)</f>
        <v>#N/A</v>
      </c>
      <c r="L148" s="92"/>
    </row>
    <row r="149" spans="1:12" ht="54.95" customHeight="1" thickBot="1" x14ac:dyDescent="0.3">
      <c r="A149" s="97">
        <v>144</v>
      </c>
      <c r="B149" s="91" t="str">
        <f>IFERROR(VLOOKUP(A149,'Combined Table'!$B$4:$C$203,2,FALSE),"")</f>
        <v/>
      </c>
      <c r="C149" s="91" t="e">
        <f>VLOOKUP(B149,'Combined Table'!$C$4:$L$203,2,0)</f>
        <v>#N/A</v>
      </c>
      <c r="D149" s="91" t="e">
        <f>VLOOKUP(B149,'Combined Table'!$C$4:$L$203,3,0)</f>
        <v>#N/A</v>
      </c>
      <c r="E149" s="91" t="e">
        <f>VLOOKUP(B149,'Combined Table'!$C$4:$L$203,4,0)</f>
        <v>#N/A</v>
      </c>
      <c r="F149" s="91" t="e">
        <f>VLOOKUP(B149,'Combined Table'!$C$4:$L$203,5,0)</f>
        <v>#N/A</v>
      </c>
      <c r="G149" s="91" t="e">
        <f>VLOOKUP(B149,'Combined Table'!$C$4:$L$203,6,0)</f>
        <v>#N/A</v>
      </c>
      <c r="H149" s="91" t="e">
        <f>VLOOKUP(B149,'Combined Table'!$C$4:$L$203,7,0)</f>
        <v>#N/A</v>
      </c>
      <c r="I149" s="91" t="e">
        <f>VLOOKUP(B149,'Combined Table'!$C$4:$L$203,8,0)</f>
        <v>#N/A</v>
      </c>
      <c r="J149" s="91" t="e">
        <f>VLOOKUP(B149,'Combined Table'!$C$4:$L$203,9,0)</f>
        <v>#N/A</v>
      </c>
      <c r="K149" s="91" t="e">
        <f>VLOOKUP(B149,'Combined Table'!$C$4:$L$203,10,0)</f>
        <v>#N/A</v>
      </c>
      <c r="L149" s="92"/>
    </row>
    <row r="150" spans="1:12" ht="54.95" customHeight="1" thickBot="1" x14ac:dyDescent="0.3">
      <c r="A150" s="97">
        <v>145</v>
      </c>
      <c r="B150" s="91" t="str">
        <f>IFERROR(VLOOKUP(A150,'Combined Table'!$B$4:$C$203,2,FALSE),"")</f>
        <v/>
      </c>
      <c r="C150" s="91" t="e">
        <f>VLOOKUP(B150,'Combined Table'!$C$4:$L$203,2,0)</f>
        <v>#N/A</v>
      </c>
      <c r="D150" s="91" t="e">
        <f>VLOOKUP(B150,'Combined Table'!$C$4:$L$203,3,0)</f>
        <v>#N/A</v>
      </c>
      <c r="E150" s="91" t="e">
        <f>VLOOKUP(B150,'Combined Table'!$C$4:$L$203,4,0)</f>
        <v>#N/A</v>
      </c>
      <c r="F150" s="91" t="e">
        <f>VLOOKUP(B150,'Combined Table'!$C$4:$L$203,5,0)</f>
        <v>#N/A</v>
      </c>
      <c r="G150" s="91" t="e">
        <f>VLOOKUP(B150,'Combined Table'!$C$4:$L$203,6,0)</f>
        <v>#N/A</v>
      </c>
      <c r="H150" s="91" t="e">
        <f>VLOOKUP(B150,'Combined Table'!$C$4:$L$203,7,0)</f>
        <v>#N/A</v>
      </c>
      <c r="I150" s="91" t="e">
        <f>VLOOKUP(B150,'Combined Table'!$C$4:$L$203,8,0)</f>
        <v>#N/A</v>
      </c>
      <c r="J150" s="91" t="e">
        <f>VLOOKUP(B150,'Combined Table'!$C$4:$L$203,9,0)</f>
        <v>#N/A</v>
      </c>
      <c r="K150" s="91" t="e">
        <f>VLOOKUP(B150,'Combined Table'!$C$4:$L$203,10,0)</f>
        <v>#N/A</v>
      </c>
      <c r="L150" s="92"/>
    </row>
    <row r="151" spans="1:12" ht="54.95" customHeight="1" thickBot="1" x14ac:dyDescent="0.3">
      <c r="A151" s="97">
        <v>146</v>
      </c>
      <c r="B151" s="91" t="str">
        <f>IFERROR(VLOOKUP(A151,'Combined Table'!$B$4:$C$203,2,FALSE),"")</f>
        <v/>
      </c>
      <c r="C151" s="91" t="e">
        <f>VLOOKUP(B151,'Combined Table'!$C$4:$L$203,2,0)</f>
        <v>#N/A</v>
      </c>
      <c r="D151" s="91" t="e">
        <f>VLOOKUP(B151,'Combined Table'!$C$4:$L$203,3,0)</f>
        <v>#N/A</v>
      </c>
      <c r="E151" s="91" t="e">
        <f>VLOOKUP(B151,'Combined Table'!$C$4:$L$203,4,0)</f>
        <v>#N/A</v>
      </c>
      <c r="F151" s="91" t="e">
        <f>VLOOKUP(B151,'Combined Table'!$C$4:$L$203,5,0)</f>
        <v>#N/A</v>
      </c>
      <c r="G151" s="91" t="e">
        <f>VLOOKUP(B151,'Combined Table'!$C$4:$L$203,6,0)</f>
        <v>#N/A</v>
      </c>
      <c r="H151" s="91" t="e">
        <f>VLOOKUP(B151,'Combined Table'!$C$4:$L$203,7,0)</f>
        <v>#N/A</v>
      </c>
      <c r="I151" s="91" t="e">
        <f>VLOOKUP(B151,'Combined Table'!$C$4:$L$203,8,0)</f>
        <v>#N/A</v>
      </c>
      <c r="J151" s="91" t="e">
        <f>VLOOKUP(B151,'Combined Table'!$C$4:$L$203,9,0)</f>
        <v>#N/A</v>
      </c>
      <c r="K151" s="91" t="e">
        <f>VLOOKUP(B151,'Combined Table'!$C$4:$L$203,10,0)</f>
        <v>#N/A</v>
      </c>
      <c r="L151" s="92"/>
    </row>
    <row r="152" spans="1:12" ht="54.95" customHeight="1" thickBot="1" x14ac:dyDescent="0.3">
      <c r="A152" s="97">
        <v>147</v>
      </c>
      <c r="B152" s="91" t="str">
        <f>IFERROR(VLOOKUP(A152,'Combined Table'!$B$4:$C$203,2,FALSE),"")</f>
        <v/>
      </c>
      <c r="C152" s="91" t="e">
        <f>VLOOKUP(B152,'Combined Table'!$C$4:$L$203,2,0)</f>
        <v>#N/A</v>
      </c>
      <c r="D152" s="91" t="e">
        <f>VLOOKUP(B152,'Combined Table'!$C$4:$L$203,3,0)</f>
        <v>#N/A</v>
      </c>
      <c r="E152" s="91" t="e">
        <f>VLOOKUP(B152,'Combined Table'!$C$4:$L$203,4,0)</f>
        <v>#N/A</v>
      </c>
      <c r="F152" s="91" t="e">
        <f>VLOOKUP(B152,'Combined Table'!$C$4:$L$203,5,0)</f>
        <v>#N/A</v>
      </c>
      <c r="G152" s="91" t="e">
        <f>VLOOKUP(B152,'Combined Table'!$C$4:$L$203,6,0)</f>
        <v>#N/A</v>
      </c>
      <c r="H152" s="91" t="e">
        <f>VLOOKUP(B152,'Combined Table'!$C$4:$L$203,7,0)</f>
        <v>#N/A</v>
      </c>
      <c r="I152" s="91" t="e">
        <f>VLOOKUP(B152,'Combined Table'!$C$4:$L$203,8,0)</f>
        <v>#N/A</v>
      </c>
      <c r="J152" s="91" t="e">
        <f>VLOOKUP(B152,'Combined Table'!$C$4:$L$203,9,0)</f>
        <v>#N/A</v>
      </c>
      <c r="K152" s="91" t="e">
        <f>VLOOKUP(B152,'Combined Table'!$C$4:$L$203,10,0)</f>
        <v>#N/A</v>
      </c>
      <c r="L152" s="92"/>
    </row>
    <row r="153" spans="1:12" ht="54.95" customHeight="1" thickBot="1" x14ac:dyDescent="0.3">
      <c r="A153" s="97">
        <v>148</v>
      </c>
      <c r="B153" s="91" t="str">
        <f>IFERROR(VLOOKUP(A153,'Combined Table'!$B$4:$C$203,2,FALSE),"")</f>
        <v/>
      </c>
      <c r="C153" s="91" t="e">
        <f>VLOOKUP(B153,'Combined Table'!$C$4:$L$203,2,0)</f>
        <v>#N/A</v>
      </c>
      <c r="D153" s="91" t="e">
        <f>VLOOKUP(B153,'Combined Table'!$C$4:$L$203,3,0)</f>
        <v>#N/A</v>
      </c>
      <c r="E153" s="91" t="e">
        <f>VLOOKUP(B153,'Combined Table'!$C$4:$L$203,4,0)</f>
        <v>#N/A</v>
      </c>
      <c r="F153" s="91" t="e">
        <f>VLOOKUP(B153,'Combined Table'!$C$4:$L$203,5,0)</f>
        <v>#N/A</v>
      </c>
      <c r="G153" s="91" t="e">
        <f>VLOOKUP(B153,'Combined Table'!$C$4:$L$203,6,0)</f>
        <v>#N/A</v>
      </c>
      <c r="H153" s="91" t="e">
        <f>VLOOKUP(B153,'Combined Table'!$C$4:$L$203,7,0)</f>
        <v>#N/A</v>
      </c>
      <c r="I153" s="91" t="e">
        <f>VLOOKUP(B153,'Combined Table'!$C$4:$L$203,8,0)</f>
        <v>#N/A</v>
      </c>
      <c r="J153" s="91" t="e">
        <f>VLOOKUP(B153,'Combined Table'!$C$4:$L$203,9,0)</f>
        <v>#N/A</v>
      </c>
      <c r="K153" s="91" t="e">
        <f>VLOOKUP(B153,'Combined Table'!$C$4:$L$203,10,0)</f>
        <v>#N/A</v>
      </c>
      <c r="L153" s="92"/>
    </row>
    <row r="154" spans="1:12" ht="54.95" customHeight="1" thickBot="1" x14ac:dyDescent="0.3">
      <c r="A154" s="97">
        <v>149</v>
      </c>
      <c r="B154" s="91" t="str">
        <f>IFERROR(VLOOKUP(A154,'Combined Table'!$B$4:$C$203,2,FALSE),"")</f>
        <v/>
      </c>
      <c r="C154" s="91" t="e">
        <f>VLOOKUP(B154,'Combined Table'!$C$4:$L$203,2,0)</f>
        <v>#N/A</v>
      </c>
      <c r="D154" s="91" t="e">
        <f>VLOOKUP(B154,'Combined Table'!$C$4:$L$203,3,0)</f>
        <v>#N/A</v>
      </c>
      <c r="E154" s="91" t="e">
        <f>VLOOKUP(B154,'Combined Table'!$C$4:$L$203,4,0)</f>
        <v>#N/A</v>
      </c>
      <c r="F154" s="91" t="e">
        <f>VLOOKUP(B154,'Combined Table'!$C$4:$L$203,5,0)</f>
        <v>#N/A</v>
      </c>
      <c r="G154" s="91" t="e">
        <f>VLOOKUP(B154,'Combined Table'!$C$4:$L$203,6,0)</f>
        <v>#N/A</v>
      </c>
      <c r="H154" s="91" t="e">
        <f>VLOOKUP(B154,'Combined Table'!$C$4:$L$203,7,0)</f>
        <v>#N/A</v>
      </c>
      <c r="I154" s="91" t="e">
        <f>VLOOKUP(B154,'Combined Table'!$C$4:$L$203,8,0)</f>
        <v>#N/A</v>
      </c>
      <c r="J154" s="91" t="e">
        <f>VLOOKUP(B154,'Combined Table'!$C$4:$L$203,9,0)</f>
        <v>#N/A</v>
      </c>
      <c r="K154" s="91" t="e">
        <f>VLOOKUP(B154,'Combined Table'!$C$4:$L$203,10,0)</f>
        <v>#N/A</v>
      </c>
      <c r="L154" s="92"/>
    </row>
    <row r="155" spans="1:12" ht="54.95" customHeight="1" thickBot="1" x14ac:dyDescent="0.3">
      <c r="A155" s="97">
        <v>150</v>
      </c>
      <c r="B155" s="91" t="str">
        <f>IFERROR(VLOOKUP(A155,'Combined Table'!$B$4:$C$203,2,FALSE),"")</f>
        <v/>
      </c>
      <c r="C155" s="91" t="e">
        <f>VLOOKUP(B155,'Combined Table'!$C$4:$L$203,2,0)</f>
        <v>#N/A</v>
      </c>
      <c r="D155" s="91" t="e">
        <f>VLOOKUP(B155,'Combined Table'!$C$4:$L$203,3,0)</f>
        <v>#N/A</v>
      </c>
      <c r="E155" s="91" t="e">
        <f>VLOOKUP(B155,'Combined Table'!$C$4:$L$203,4,0)</f>
        <v>#N/A</v>
      </c>
      <c r="F155" s="91" t="e">
        <f>VLOOKUP(B155,'Combined Table'!$C$4:$L$203,5,0)</f>
        <v>#N/A</v>
      </c>
      <c r="G155" s="91" t="e">
        <f>VLOOKUP(B155,'Combined Table'!$C$4:$L$203,6,0)</f>
        <v>#N/A</v>
      </c>
      <c r="H155" s="91" t="e">
        <f>VLOOKUP(B155,'Combined Table'!$C$4:$L$203,7,0)</f>
        <v>#N/A</v>
      </c>
      <c r="I155" s="91" t="e">
        <f>VLOOKUP(B155,'Combined Table'!$C$4:$L$203,8,0)</f>
        <v>#N/A</v>
      </c>
      <c r="J155" s="91" t="e">
        <f>VLOOKUP(B155,'Combined Table'!$C$4:$L$203,9,0)</f>
        <v>#N/A</v>
      </c>
      <c r="K155" s="91" t="e">
        <f>VLOOKUP(B155,'Combined Table'!$C$4:$L$203,10,0)</f>
        <v>#N/A</v>
      </c>
      <c r="L155" s="92"/>
    </row>
    <row r="156" spans="1:12" ht="54.95" customHeight="1" thickBot="1" x14ac:dyDescent="0.3">
      <c r="A156" s="97">
        <v>151</v>
      </c>
      <c r="B156" s="91" t="str">
        <f>IFERROR(VLOOKUP(A156,'Combined Table'!$B$4:$C$203,2,FALSE),"")</f>
        <v/>
      </c>
      <c r="C156" s="91" t="e">
        <f>VLOOKUP(B156,'Combined Table'!$C$4:$L$203,2,0)</f>
        <v>#N/A</v>
      </c>
      <c r="D156" s="91" t="e">
        <f>VLOOKUP(B156,'Combined Table'!$C$4:$L$203,3,0)</f>
        <v>#N/A</v>
      </c>
      <c r="E156" s="91" t="e">
        <f>VLOOKUP(B156,'Combined Table'!$C$4:$L$203,4,0)</f>
        <v>#N/A</v>
      </c>
      <c r="F156" s="91" t="e">
        <f>VLOOKUP(B156,'Combined Table'!$C$4:$L$203,5,0)</f>
        <v>#N/A</v>
      </c>
      <c r="G156" s="91" t="e">
        <f>VLOOKUP(B156,'Combined Table'!$C$4:$L$203,6,0)</f>
        <v>#N/A</v>
      </c>
      <c r="H156" s="91" t="e">
        <f>VLOOKUP(B156,'Combined Table'!$C$4:$L$203,7,0)</f>
        <v>#N/A</v>
      </c>
      <c r="I156" s="91" t="e">
        <f>VLOOKUP(B156,'Combined Table'!$C$4:$L$203,8,0)</f>
        <v>#N/A</v>
      </c>
      <c r="J156" s="91" t="e">
        <f>VLOOKUP(B156,'Combined Table'!$C$4:$L$203,9,0)</f>
        <v>#N/A</v>
      </c>
      <c r="K156" s="91" t="e">
        <f>VLOOKUP(B156,'Combined Table'!$C$4:$L$203,10,0)</f>
        <v>#N/A</v>
      </c>
      <c r="L156" s="92"/>
    </row>
    <row r="157" spans="1:12" ht="54.95" customHeight="1" thickBot="1" x14ac:dyDescent="0.3">
      <c r="A157" s="97">
        <v>152</v>
      </c>
      <c r="B157" s="91" t="str">
        <f>IFERROR(VLOOKUP(A157,'Combined Table'!$B$4:$C$203,2,FALSE),"")</f>
        <v/>
      </c>
      <c r="C157" s="91" t="e">
        <f>VLOOKUP(B157,'Combined Table'!$C$4:$L$203,2,0)</f>
        <v>#N/A</v>
      </c>
      <c r="D157" s="91" t="e">
        <f>VLOOKUP(B157,'Combined Table'!$C$4:$L$203,3,0)</f>
        <v>#N/A</v>
      </c>
      <c r="E157" s="91" t="e">
        <f>VLOOKUP(B157,'Combined Table'!$C$4:$L$203,4,0)</f>
        <v>#N/A</v>
      </c>
      <c r="F157" s="91" t="e">
        <f>VLOOKUP(B157,'Combined Table'!$C$4:$L$203,5,0)</f>
        <v>#N/A</v>
      </c>
      <c r="G157" s="91" t="e">
        <f>VLOOKUP(B157,'Combined Table'!$C$4:$L$203,6,0)</f>
        <v>#N/A</v>
      </c>
      <c r="H157" s="91" t="e">
        <f>VLOOKUP(B157,'Combined Table'!$C$4:$L$203,7,0)</f>
        <v>#N/A</v>
      </c>
      <c r="I157" s="91" t="e">
        <f>VLOOKUP(B157,'Combined Table'!$C$4:$L$203,8,0)</f>
        <v>#N/A</v>
      </c>
      <c r="J157" s="91" t="e">
        <f>VLOOKUP(B157,'Combined Table'!$C$4:$L$203,9,0)</f>
        <v>#N/A</v>
      </c>
      <c r="K157" s="91" t="e">
        <f>VLOOKUP(B157,'Combined Table'!$C$4:$L$203,10,0)</f>
        <v>#N/A</v>
      </c>
      <c r="L157" s="92"/>
    </row>
    <row r="158" spans="1:12" ht="54.95" customHeight="1" thickBot="1" x14ac:dyDescent="0.3">
      <c r="A158" s="97">
        <v>153</v>
      </c>
      <c r="B158" s="91" t="str">
        <f>IFERROR(VLOOKUP(A158,'Combined Table'!$B$4:$C$203,2,FALSE),"")</f>
        <v/>
      </c>
      <c r="C158" s="91" t="e">
        <f>VLOOKUP(B158,'Combined Table'!$C$4:$L$203,2,0)</f>
        <v>#N/A</v>
      </c>
      <c r="D158" s="91" t="e">
        <f>VLOOKUP(B158,'Combined Table'!$C$4:$L$203,3,0)</f>
        <v>#N/A</v>
      </c>
      <c r="E158" s="91" t="e">
        <f>VLOOKUP(B158,'Combined Table'!$C$4:$L$203,4,0)</f>
        <v>#N/A</v>
      </c>
      <c r="F158" s="91" t="e">
        <f>VLOOKUP(B158,'Combined Table'!$C$4:$L$203,5,0)</f>
        <v>#N/A</v>
      </c>
      <c r="G158" s="91" t="e">
        <f>VLOOKUP(B158,'Combined Table'!$C$4:$L$203,6,0)</f>
        <v>#N/A</v>
      </c>
      <c r="H158" s="91" t="e">
        <f>VLOOKUP(B158,'Combined Table'!$C$4:$L$203,7,0)</f>
        <v>#N/A</v>
      </c>
      <c r="I158" s="91" t="e">
        <f>VLOOKUP(B158,'Combined Table'!$C$4:$L$203,8,0)</f>
        <v>#N/A</v>
      </c>
      <c r="J158" s="91" t="e">
        <f>VLOOKUP(B158,'Combined Table'!$C$4:$L$203,9,0)</f>
        <v>#N/A</v>
      </c>
      <c r="K158" s="91" t="e">
        <f>VLOOKUP(B158,'Combined Table'!$C$4:$L$203,10,0)</f>
        <v>#N/A</v>
      </c>
      <c r="L158" s="92"/>
    </row>
    <row r="159" spans="1:12" ht="54.95" customHeight="1" thickBot="1" x14ac:dyDescent="0.3">
      <c r="A159" s="97">
        <v>154</v>
      </c>
      <c r="B159" s="91" t="str">
        <f>IFERROR(VLOOKUP(A159,'Combined Table'!$B$4:$C$203,2,FALSE),"")</f>
        <v/>
      </c>
      <c r="C159" s="91" t="e">
        <f>VLOOKUP(B159,'Combined Table'!$C$4:$L$203,2,0)</f>
        <v>#N/A</v>
      </c>
      <c r="D159" s="91" t="e">
        <f>VLOOKUP(B159,'Combined Table'!$C$4:$L$203,3,0)</f>
        <v>#N/A</v>
      </c>
      <c r="E159" s="91" t="e">
        <f>VLOOKUP(B159,'Combined Table'!$C$4:$L$203,4,0)</f>
        <v>#N/A</v>
      </c>
      <c r="F159" s="91" t="e">
        <f>VLOOKUP(B159,'Combined Table'!$C$4:$L$203,5,0)</f>
        <v>#N/A</v>
      </c>
      <c r="G159" s="91" t="e">
        <f>VLOOKUP(B159,'Combined Table'!$C$4:$L$203,6,0)</f>
        <v>#N/A</v>
      </c>
      <c r="H159" s="91" t="e">
        <f>VLOOKUP(B159,'Combined Table'!$C$4:$L$203,7,0)</f>
        <v>#N/A</v>
      </c>
      <c r="I159" s="91" t="e">
        <f>VLOOKUP(B159,'Combined Table'!$C$4:$L$203,8,0)</f>
        <v>#N/A</v>
      </c>
      <c r="J159" s="91" t="e">
        <f>VLOOKUP(B159,'Combined Table'!$C$4:$L$203,9,0)</f>
        <v>#N/A</v>
      </c>
      <c r="K159" s="91" t="e">
        <f>VLOOKUP(B159,'Combined Table'!$C$4:$L$203,10,0)</f>
        <v>#N/A</v>
      </c>
      <c r="L159" s="92"/>
    </row>
    <row r="160" spans="1:12" ht="54.95" customHeight="1" thickBot="1" x14ac:dyDescent="0.3">
      <c r="A160" s="97">
        <v>155</v>
      </c>
      <c r="B160" s="91" t="str">
        <f>IFERROR(VLOOKUP(A160,'Combined Table'!$B$4:$C$203,2,FALSE),"")</f>
        <v/>
      </c>
      <c r="C160" s="91" t="e">
        <f>VLOOKUP(B160,'Combined Table'!$C$4:$L$203,2,0)</f>
        <v>#N/A</v>
      </c>
      <c r="D160" s="91" t="e">
        <f>VLOOKUP(B160,'Combined Table'!$C$4:$L$203,3,0)</f>
        <v>#N/A</v>
      </c>
      <c r="E160" s="91" t="e">
        <f>VLOOKUP(B160,'Combined Table'!$C$4:$L$203,4,0)</f>
        <v>#N/A</v>
      </c>
      <c r="F160" s="91" t="e">
        <f>VLOOKUP(B160,'Combined Table'!$C$4:$L$203,5,0)</f>
        <v>#N/A</v>
      </c>
      <c r="G160" s="91" t="e">
        <f>VLOOKUP(B160,'Combined Table'!$C$4:$L$203,6,0)</f>
        <v>#N/A</v>
      </c>
      <c r="H160" s="91" t="e">
        <f>VLOOKUP(B160,'Combined Table'!$C$4:$L$203,7,0)</f>
        <v>#N/A</v>
      </c>
      <c r="I160" s="91" t="e">
        <f>VLOOKUP(B160,'Combined Table'!$C$4:$L$203,8,0)</f>
        <v>#N/A</v>
      </c>
      <c r="J160" s="91" t="e">
        <f>VLOOKUP(B160,'Combined Table'!$C$4:$L$203,9,0)</f>
        <v>#N/A</v>
      </c>
      <c r="K160" s="91" t="e">
        <f>VLOOKUP(B160,'Combined Table'!$C$4:$L$203,10,0)</f>
        <v>#N/A</v>
      </c>
      <c r="L160" s="92"/>
    </row>
    <row r="161" spans="1:12" ht="54.95" customHeight="1" thickBot="1" x14ac:dyDescent="0.3">
      <c r="A161" s="97">
        <v>156</v>
      </c>
      <c r="B161" s="91" t="str">
        <f>IFERROR(VLOOKUP(A161,'Combined Table'!$B$4:$C$203,2,FALSE),"")</f>
        <v/>
      </c>
      <c r="C161" s="91" t="e">
        <f>VLOOKUP(B161,'Combined Table'!$C$4:$L$203,2,0)</f>
        <v>#N/A</v>
      </c>
      <c r="D161" s="91" t="e">
        <f>VLOOKUP(B161,'Combined Table'!$C$4:$L$203,3,0)</f>
        <v>#N/A</v>
      </c>
      <c r="E161" s="91" t="e">
        <f>VLOOKUP(B161,'Combined Table'!$C$4:$L$203,4,0)</f>
        <v>#N/A</v>
      </c>
      <c r="F161" s="91" t="e">
        <f>VLOOKUP(B161,'Combined Table'!$C$4:$L$203,5,0)</f>
        <v>#N/A</v>
      </c>
      <c r="G161" s="91" t="e">
        <f>VLOOKUP(B161,'Combined Table'!$C$4:$L$203,6,0)</f>
        <v>#N/A</v>
      </c>
      <c r="H161" s="91" t="e">
        <f>VLOOKUP(B161,'Combined Table'!$C$4:$L$203,7,0)</f>
        <v>#N/A</v>
      </c>
      <c r="I161" s="91" t="e">
        <f>VLOOKUP(B161,'Combined Table'!$C$4:$L$203,8,0)</f>
        <v>#N/A</v>
      </c>
      <c r="J161" s="91" t="e">
        <f>VLOOKUP(B161,'Combined Table'!$C$4:$L$203,9,0)</f>
        <v>#N/A</v>
      </c>
      <c r="K161" s="91" t="e">
        <f>VLOOKUP(B161,'Combined Table'!$C$4:$L$203,10,0)</f>
        <v>#N/A</v>
      </c>
      <c r="L161" s="92"/>
    </row>
    <row r="162" spans="1:12" ht="54.95" customHeight="1" thickBot="1" x14ac:dyDescent="0.3">
      <c r="A162" s="97">
        <v>157</v>
      </c>
      <c r="B162" s="91" t="str">
        <f>IFERROR(VLOOKUP(A162,'Combined Table'!$B$4:$C$203,2,FALSE),"")</f>
        <v/>
      </c>
      <c r="C162" s="91" t="e">
        <f>VLOOKUP(B162,'Combined Table'!$C$4:$L$203,2,0)</f>
        <v>#N/A</v>
      </c>
      <c r="D162" s="91" t="e">
        <f>VLOOKUP(B162,'Combined Table'!$C$4:$L$203,3,0)</f>
        <v>#N/A</v>
      </c>
      <c r="E162" s="91" t="e">
        <f>VLOOKUP(B162,'Combined Table'!$C$4:$L$203,4,0)</f>
        <v>#N/A</v>
      </c>
      <c r="F162" s="91" t="e">
        <f>VLOOKUP(B162,'Combined Table'!$C$4:$L$203,5,0)</f>
        <v>#N/A</v>
      </c>
      <c r="G162" s="91" t="e">
        <f>VLOOKUP(B162,'Combined Table'!$C$4:$L$203,6,0)</f>
        <v>#N/A</v>
      </c>
      <c r="H162" s="91" t="e">
        <f>VLOOKUP(B162,'Combined Table'!$C$4:$L$203,7,0)</f>
        <v>#N/A</v>
      </c>
      <c r="I162" s="91" t="e">
        <f>VLOOKUP(B162,'Combined Table'!$C$4:$L$203,8,0)</f>
        <v>#N/A</v>
      </c>
      <c r="J162" s="91" t="e">
        <f>VLOOKUP(B162,'Combined Table'!$C$4:$L$203,9,0)</f>
        <v>#N/A</v>
      </c>
      <c r="K162" s="91" t="e">
        <f>VLOOKUP(B162,'Combined Table'!$C$4:$L$203,10,0)</f>
        <v>#N/A</v>
      </c>
      <c r="L162" s="92"/>
    </row>
    <row r="163" spans="1:12" ht="54.95" customHeight="1" thickBot="1" x14ac:dyDescent="0.3">
      <c r="A163" s="97">
        <v>158</v>
      </c>
      <c r="B163" s="91" t="str">
        <f>IFERROR(VLOOKUP(A163,'Combined Table'!$B$4:$C$203,2,FALSE),"")</f>
        <v/>
      </c>
      <c r="C163" s="91" t="e">
        <f>VLOOKUP(B163,'Combined Table'!$C$4:$L$203,2,0)</f>
        <v>#N/A</v>
      </c>
      <c r="D163" s="91" t="e">
        <f>VLOOKUP(B163,'Combined Table'!$C$4:$L$203,3,0)</f>
        <v>#N/A</v>
      </c>
      <c r="E163" s="91" t="e">
        <f>VLOOKUP(B163,'Combined Table'!$C$4:$L$203,4,0)</f>
        <v>#N/A</v>
      </c>
      <c r="F163" s="91" t="e">
        <f>VLOOKUP(B163,'Combined Table'!$C$4:$L$203,5,0)</f>
        <v>#N/A</v>
      </c>
      <c r="G163" s="91" t="e">
        <f>VLOOKUP(B163,'Combined Table'!$C$4:$L$203,6,0)</f>
        <v>#N/A</v>
      </c>
      <c r="H163" s="91" t="e">
        <f>VLOOKUP(B163,'Combined Table'!$C$4:$L$203,7,0)</f>
        <v>#N/A</v>
      </c>
      <c r="I163" s="91" t="e">
        <f>VLOOKUP(B163,'Combined Table'!$C$4:$L$203,8,0)</f>
        <v>#N/A</v>
      </c>
      <c r="J163" s="91" t="e">
        <f>VLOOKUP(B163,'Combined Table'!$C$4:$L$203,9,0)</f>
        <v>#N/A</v>
      </c>
      <c r="K163" s="91" t="e">
        <f>VLOOKUP(B163,'Combined Table'!$C$4:$L$203,10,0)</f>
        <v>#N/A</v>
      </c>
      <c r="L163" s="92"/>
    </row>
    <row r="164" spans="1:12" ht="54.95" customHeight="1" thickBot="1" x14ac:dyDescent="0.3">
      <c r="A164" s="97">
        <v>159</v>
      </c>
      <c r="B164" s="91" t="str">
        <f>IFERROR(VLOOKUP(A164,'Combined Table'!$B$4:$C$203,2,FALSE),"")</f>
        <v/>
      </c>
      <c r="C164" s="91" t="e">
        <f>VLOOKUP(B164,'Combined Table'!$C$4:$L$203,2,0)</f>
        <v>#N/A</v>
      </c>
      <c r="D164" s="91" t="e">
        <f>VLOOKUP(B164,'Combined Table'!$C$4:$L$203,3,0)</f>
        <v>#N/A</v>
      </c>
      <c r="E164" s="91" t="e">
        <f>VLOOKUP(B164,'Combined Table'!$C$4:$L$203,4,0)</f>
        <v>#N/A</v>
      </c>
      <c r="F164" s="91" t="e">
        <f>VLOOKUP(B164,'Combined Table'!$C$4:$L$203,5,0)</f>
        <v>#N/A</v>
      </c>
      <c r="G164" s="91" t="e">
        <f>VLOOKUP(B164,'Combined Table'!$C$4:$L$203,6,0)</f>
        <v>#N/A</v>
      </c>
      <c r="H164" s="91" t="e">
        <f>VLOOKUP(B164,'Combined Table'!$C$4:$L$203,7,0)</f>
        <v>#N/A</v>
      </c>
      <c r="I164" s="91" t="e">
        <f>VLOOKUP(B164,'Combined Table'!$C$4:$L$203,8,0)</f>
        <v>#N/A</v>
      </c>
      <c r="J164" s="91" t="e">
        <f>VLOOKUP(B164,'Combined Table'!$C$4:$L$203,9,0)</f>
        <v>#N/A</v>
      </c>
      <c r="K164" s="91" t="e">
        <f>VLOOKUP(B164,'Combined Table'!$C$4:$L$203,10,0)</f>
        <v>#N/A</v>
      </c>
      <c r="L164" s="92"/>
    </row>
    <row r="165" spans="1:12" ht="54.95" customHeight="1" thickBot="1" x14ac:dyDescent="0.3">
      <c r="A165" s="97">
        <v>160</v>
      </c>
      <c r="B165" s="91" t="str">
        <f>IFERROR(VLOOKUP(A165,'Combined Table'!$B$4:$C$203,2,FALSE),"")</f>
        <v/>
      </c>
      <c r="C165" s="91" t="e">
        <f>VLOOKUP(B165,'Combined Table'!$C$4:$L$203,2,0)</f>
        <v>#N/A</v>
      </c>
      <c r="D165" s="91" t="e">
        <f>VLOOKUP(B165,'Combined Table'!$C$4:$L$203,3,0)</f>
        <v>#N/A</v>
      </c>
      <c r="E165" s="91" t="e">
        <f>VLOOKUP(B165,'Combined Table'!$C$4:$L$203,4,0)</f>
        <v>#N/A</v>
      </c>
      <c r="F165" s="91" t="e">
        <f>VLOOKUP(B165,'Combined Table'!$C$4:$L$203,5,0)</f>
        <v>#N/A</v>
      </c>
      <c r="G165" s="91" t="e">
        <f>VLOOKUP(B165,'Combined Table'!$C$4:$L$203,6,0)</f>
        <v>#N/A</v>
      </c>
      <c r="H165" s="91" t="e">
        <f>VLOOKUP(B165,'Combined Table'!$C$4:$L$203,7,0)</f>
        <v>#N/A</v>
      </c>
      <c r="I165" s="91" t="e">
        <f>VLOOKUP(B165,'Combined Table'!$C$4:$L$203,8,0)</f>
        <v>#N/A</v>
      </c>
      <c r="J165" s="91" t="e">
        <f>VLOOKUP(B165,'Combined Table'!$C$4:$L$203,9,0)</f>
        <v>#N/A</v>
      </c>
      <c r="K165" s="91" t="e">
        <f>VLOOKUP(B165,'Combined Table'!$C$4:$L$203,10,0)</f>
        <v>#N/A</v>
      </c>
      <c r="L165" s="92"/>
    </row>
    <row r="166" spans="1:12" ht="54.95" customHeight="1" thickBot="1" x14ac:dyDescent="0.3">
      <c r="A166" s="97">
        <v>161</v>
      </c>
      <c r="B166" s="91" t="str">
        <f>IFERROR(VLOOKUP(A166,'Combined Table'!$B$4:$C$203,2,FALSE),"")</f>
        <v/>
      </c>
      <c r="C166" s="91" t="e">
        <f>VLOOKUP(B166,'Combined Table'!$C$4:$L$203,2,0)</f>
        <v>#N/A</v>
      </c>
      <c r="D166" s="91" t="e">
        <f>VLOOKUP(B166,'Combined Table'!$C$4:$L$203,3,0)</f>
        <v>#N/A</v>
      </c>
      <c r="E166" s="91" t="e">
        <f>VLOOKUP(B166,'Combined Table'!$C$4:$L$203,4,0)</f>
        <v>#N/A</v>
      </c>
      <c r="F166" s="91" t="e">
        <f>VLOOKUP(B166,'Combined Table'!$C$4:$L$203,5,0)</f>
        <v>#N/A</v>
      </c>
      <c r="G166" s="91" t="e">
        <f>VLOOKUP(B166,'Combined Table'!$C$4:$L$203,6,0)</f>
        <v>#N/A</v>
      </c>
      <c r="H166" s="91" t="e">
        <f>VLOOKUP(B166,'Combined Table'!$C$4:$L$203,7,0)</f>
        <v>#N/A</v>
      </c>
      <c r="I166" s="91" t="e">
        <f>VLOOKUP(B166,'Combined Table'!$C$4:$L$203,8,0)</f>
        <v>#N/A</v>
      </c>
      <c r="J166" s="91" t="e">
        <f>VLOOKUP(B166,'Combined Table'!$C$4:$L$203,9,0)</f>
        <v>#N/A</v>
      </c>
      <c r="K166" s="91" t="e">
        <f>VLOOKUP(B166,'Combined Table'!$C$4:$L$203,10,0)</f>
        <v>#N/A</v>
      </c>
      <c r="L166" s="92"/>
    </row>
    <row r="167" spans="1:12" ht="54.95" customHeight="1" thickBot="1" x14ac:dyDescent="0.3">
      <c r="A167" s="97">
        <v>162</v>
      </c>
      <c r="B167" s="91" t="str">
        <f>IFERROR(VLOOKUP(A167,'Combined Table'!$B$4:$C$203,2,FALSE),"")</f>
        <v/>
      </c>
      <c r="C167" s="91" t="e">
        <f>VLOOKUP(B167,'Combined Table'!$C$4:$L$203,2,0)</f>
        <v>#N/A</v>
      </c>
      <c r="D167" s="91" t="e">
        <f>VLOOKUP(B167,'Combined Table'!$C$4:$L$203,3,0)</f>
        <v>#N/A</v>
      </c>
      <c r="E167" s="91" t="e">
        <f>VLOOKUP(B167,'Combined Table'!$C$4:$L$203,4,0)</f>
        <v>#N/A</v>
      </c>
      <c r="F167" s="91" t="e">
        <f>VLOOKUP(B167,'Combined Table'!$C$4:$L$203,5,0)</f>
        <v>#N/A</v>
      </c>
      <c r="G167" s="91" t="e">
        <f>VLOOKUP(B167,'Combined Table'!$C$4:$L$203,6,0)</f>
        <v>#N/A</v>
      </c>
      <c r="H167" s="91" t="e">
        <f>VLOOKUP(B167,'Combined Table'!$C$4:$L$203,7,0)</f>
        <v>#N/A</v>
      </c>
      <c r="I167" s="91" t="e">
        <f>VLOOKUP(B167,'Combined Table'!$C$4:$L$203,8,0)</f>
        <v>#N/A</v>
      </c>
      <c r="J167" s="91" t="e">
        <f>VLOOKUP(B167,'Combined Table'!$C$4:$L$203,9,0)</f>
        <v>#N/A</v>
      </c>
      <c r="K167" s="91" t="e">
        <f>VLOOKUP(B167,'Combined Table'!$C$4:$L$203,10,0)</f>
        <v>#N/A</v>
      </c>
      <c r="L167" s="92"/>
    </row>
    <row r="168" spans="1:12" ht="54.95" customHeight="1" thickBot="1" x14ac:dyDescent="0.3">
      <c r="A168" s="97">
        <v>163</v>
      </c>
      <c r="B168" s="91" t="str">
        <f>IFERROR(VLOOKUP(A168,'Combined Table'!$B$4:$C$203,2,FALSE),"")</f>
        <v/>
      </c>
      <c r="C168" s="91" t="e">
        <f>VLOOKUP(B168,'Combined Table'!$C$4:$L$203,2,0)</f>
        <v>#N/A</v>
      </c>
      <c r="D168" s="91" t="e">
        <f>VLOOKUP(B168,'Combined Table'!$C$4:$L$203,3,0)</f>
        <v>#N/A</v>
      </c>
      <c r="E168" s="91" t="e">
        <f>VLOOKUP(B168,'Combined Table'!$C$4:$L$203,4,0)</f>
        <v>#N/A</v>
      </c>
      <c r="F168" s="91" t="e">
        <f>VLOOKUP(B168,'Combined Table'!$C$4:$L$203,5,0)</f>
        <v>#N/A</v>
      </c>
      <c r="G168" s="91" t="e">
        <f>VLOOKUP(B168,'Combined Table'!$C$4:$L$203,6,0)</f>
        <v>#N/A</v>
      </c>
      <c r="H168" s="91" t="e">
        <f>VLOOKUP(B168,'Combined Table'!$C$4:$L$203,7,0)</f>
        <v>#N/A</v>
      </c>
      <c r="I168" s="91" t="e">
        <f>VLOOKUP(B168,'Combined Table'!$C$4:$L$203,8,0)</f>
        <v>#N/A</v>
      </c>
      <c r="J168" s="91" t="e">
        <f>VLOOKUP(B168,'Combined Table'!$C$4:$L$203,9,0)</f>
        <v>#N/A</v>
      </c>
      <c r="K168" s="91" t="e">
        <f>VLOOKUP(B168,'Combined Table'!$C$4:$L$203,10,0)</f>
        <v>#N/A</v>
      </c>
      <c r="L168" s="92"/>
    </row>
    <row r="169" spans="1:12" ht="54.95" customHeight="1" thickBot="1" x14ac:dyDescent="0.3">
      <c r="A169" s="97">
        <v>164</v>
      </c>
      <c r="B169" s="91" t="str">
        <f>IFERROR(VLOOKUP(A169,'Combined Table'!$B$4:$C$203,2,FALSE),"")</f>
        <v/>
      </c>
      <c r="C169" s="91" t="e">
        <f>VLOOKUP(B169,'Combined Table'!$C$4:$L$203,2,0)</f>
        <v>#N/A</v>
      </c>
      <c r="D169" s="91" t="e">
        <f>VLOOKUP(B169,'Combined Table'!$C$4:$L$203,3,0)</f>
        <v>#N/A</v>
      </c>
      <c r="E169" s="91" t="e">
        <f>VLOOKUP(B169,'Combined Table'!$C$4:$L$203,4,0)</f>
        <v>#N/A</v>
      </c>
      <c r="F169" s="91" t="e">
        <f>VLOOKUP(B169,'Combined Table'!$C$4:$L$203,5,0)</f>
        <v>#N/A</v>
      </c>
      <c r="G169" s="91" t="e">
        <f>VLOOKUP(B169,'Combined Table'!$C$4:$L$203,6,0)</f>
        <v>#N/A</v>
      </c>
      <c r="H169" s="91" t="e">
        <f>VLOOKUP(B169,'Combined Table'!$C$4:$L$203,7,0)</f>
        <v>#N/A</v>
      </c>
      <c r="I169" s="91" t="e">
        <f>VLOOKUP(B169,'Combined Table'!$C$4:$L$203,8,0)</f>
        <v>#N/A</v>
      </c>
      <c r="J169" s="91" t="e">
        <f>VLOOKUP(B169,'Combined Table'!$C$4:$L$203,9,0)</f>
        <v>#N/A</v>
      </c>
      <c r="K169" s="91" t="e">
        <f>VLOOKUP(B169,'Combined Table'!$C$4:$L$203,10,0)</f>
        <v>#N/A</v>
      </c>
      <c r="L169" s="92"/>
    </row>
    <row r="170" spans="1:12" ht="54.95" customHeight="1" thickBot="1" x14ac:dyDescent="0.3">
      <c r="A170" s="97">
        <v>165</v>
      </c>
      <c r="B170" s="91" t="str">
        <f>IFERROR(VLOOKUP(A170,'Combined Table'!$B$4:$C$203,2,FALSE),"")</f>
        <v/>
      </c>
      <c r="C170" s="91" t="e">
        <f>VLOOKUP(B170,'Combined Table'!$C$4:$L$203,2,0)</f>
        <v>#N/A</v>
      </c>
      <c r="D170" s="91" t="e">
        <f>VLOOKUP(B170,'Combined Table'!$C$4:$L$203,3,0)</f>
        <v>#N/A</v>
      </c>
      <c r="E170" s="91" t="e">
        <f>VLOOKUP(B170,'Combined Table'!$C$4:$L$203,4,0)</f>
        <v>#N/A</v>
      </c>
      <c r="F170" s="91" t="e">
        <f>VLOOKUP(B170,'Combined Table'!$C$4:$L$203,5,0)</f>
        <v>#N/A</v>
      </c>
      <c r="G170" s="91" t="e">
        <f>VLOOKUP(B170,'Combined Table'!$C$4:$L$203,6,0)</f>
        <v>#N/A</v>
      </c>
      <c r="H170" s="91" t="e">
        <f>VLOOKUP(B170,'Combined Table'!$C$4:$L$203,7,0)</f>
        <v>#N/A</v>
      </c>
      <c r="I170" s="91" t="e">
        <f>VLOOKUP(B170,'Combined Table'!$C$4:$L$203,8,0)</f>
        <v>#N/A</v>
      </c>
      <c r="J170" s="91" t="e">
        <f>VLOOKUP(B170,'Combined Table'!$C$4:$L$203,9,0)</f>
        <v>#N/A</v>
      </c>
      <c r="K170" s="91" t="e">
        <f>VLOOKUP(B170,'Combined Table'!$C$4:$L$203,10,0)</f>
        <v>#N/A</v>
      </c>
      <c r="L170" s="92"/>
    </row>
    <row r="171" spans="1:12" ht="54.95" customHeight="1" thickBot="1" x14ac:dyDescent="0.3">
      <c r="A171" s="97">
        <v>166</v>
      </c>
      <c r="B171" s="91" t="str">
        <f>IFERROR(VLOOKUP(A171,'Combined Table'!$B$4:$C$203,2,FALSE),"")</f>
        <v/>
      </c>
      <c r="C171" s="91" t="e">
        <f>VLOOKUP(B171,'Combined Table'!$C$4:$L$203,2,0)</f>
        <v>#N/A</v>
      </c>
      <c r="D171" s="91" t="e">
        <f>VLOOKUP(B171,'Combined Table'!$C$4:$L$203,3,0)</f>
        <v>#N/A</v>
      </c>
      <c r="E171" s="91" t="e">
        <f>VLOOKUP(B171,'Combined Table'!$C$4:$L$203,4,0)</f>
        <v>#N/A</v>
      </c>
      <c r="F171" s="91" t="e">
        <f>VLOOKUP(B171,'Combined Table'!$C$4:$L$203,5,0)</f>
        <v>#N/A</v>
      </c>
      <c r="G171" s="91" t="e">
        <f>VLOOKUP(B171,'Combined Table'!$C$4:$L$203,6,0)</f>
        <v>#N/A</v>
      </c>
      <c r="H171" s="91" t="e">
        <f>VLOOKUP(B171,'Combined Table'!$C$4:$L$203,7,0)</f>
        <v>#N/A</v>
      </c>
      <c r="I171" s="91" t="e">
        <f>VLOOKUP(B171,'Combined Table'!$C$4:$L$203,8,0)</f>
        <v>#N/A</v>
      </c>
      <c r="J171" s="91" t="e">
        <f>VLOOKUP(B171,'Combined Table'!$C$4:$L$203,9,0)</f>
        <v>#N/A</v>
      </c>
      <c r="K171" s="91" t="e">
        <f>VLOOKUP(B171,'Combined Table'!$C$4:$L$203,10,0)</f>
        <v>#N/A</v>
      </c>
      <c r="L171" s="92"/>
    </row>
    <row r="172" spans="1:12" ht="54.95" customHeight="1" thickBot="1" x14ac:dyDescent="0.3">
      <c r="A172" s="97">
        <v>167</v>
      </c>
      <c r="B172" s="91" t="str">
        <f>IFERROR(VLOOKUP(A172,'Combined Table'!$B$4:$C$203,2,FALSE),"")</f>
        <v/>
      </c>
      <c r="C172" s="91" t="e">
        <f>VLOOKUP(B172,'Combined Table'!$C$4:$L$203,2,0)</f>
        <v>#N/A</v>
      </c>
      <c r="D172" s="91" t="e">
        <f>VLOOKUP(B172,'Combined Table'!$C$4:$L$203,3,0)</f>
        <v>#N/A</v>
      </c>
      <c r="E172" s="91" t="e">
        <f>VLOOKUP(B172,'Combined Table'!$C$4:$L$203,4,0)</f>
        <v>#N/A</v>
      </c>
      <c r="F172" s="91" t="e">
        <f>VLOOKUP(B172,'Combined Table'!$C$4:$L$203,5,0)</f>
        <v>#N/A</v>
      </c>
      <c r="G172" s="91" t="e">
        <f>VLOOKUP(B172,'Combined Table'!$C$4:$L$203,6,0)</f>
        <v>#N/A</v>
      </c>
      <c r="H172" s="91" t="e">
        <f>VLOOKUP(B172,'Combined Table'!$C$4:$L$203,7,0)</f>
        <v>#N/A</v>
      </c>
      <c r="I172" s="91" t="e">
        <f>VLOOKUP(B172,'Combined Table'!$C$4:$L$203,8,0)</f>
        <v>#N/A</v>
      </c>
      <c r="J172" s="91" t="e">
        <f>VLOOKUP(B172,'Combined Table'!$C$4:$L$203,9,0)</f>
        <v>#N/A</v>
      </c>
      <c r="K172" s="91" t="e">
        <f>VLOOKUP(B172,'Combined Table'!$C$4:$L$203,10,0)</f>
        <v>#N/A</v>
      </c>
      <c r="L172" s="92"/>
    </row>
    <row r="173" spans="1:12" ht="54.95" customHeight="1" thickBot="1" x14ac:dyDescent="0.3">
      <c r="A173" s="97">
        <v>168</v>
      </c>
      <c r="B173" s="91" t="str">
        <f>IFERROR(VLOOKUP(A173,'Combined Table'!$B$4:$C$203,2,FALSE),"")</f>
        <v/>
      </c>
      <c r="C173" s="91" t="e">
        <f>VLOOKUP(B173,'Combined Table'!$C$4:$L$203,2,0)</f>
        <v>#N/A</v>
      </c>
      <c r="D173" s="91" t="e">
        <f>VLOOKUP(B173,'Combined Table'!$C$4:$L$203,3,0)</f>
        <v>#N/A</v>
      </c>
      <c r="E173" s="91" t="e">
        <f>VLOOKUP(B173,'Combined Table'!$C$4:$L$203,4,0)</f>
        <v>#N/A</v>
      </c>
      <c r="F173" s="91" t="e">
        <f>VLOOKUP(B173,'Combined Table'!$C$4:$L$203,5,0)</f>
        <v>#N/A</v>
      </c>
      <c r="G173" s="91" t="e">
        <f>VLOOKUP(B173,'Combined Table'!$C$4:$L$203,6,0)</f>
        <v>#N/A</v>
      </c>
      <c r="H173" s="91" t="e">
        <f>VLOOKUP(B173,'Combined Table'!$C$4:$L$203,7,0)</f>
        <v>#N/A</v>
      </c>
      <c r="I173" s="91" t="e">
        <f>VLOOKUP(B173,'Combined Table'!$C$4:$L$203,8,0)</f>
        <v>#N/A</v>
      </c>
      <c r="J173" s="91" t="e">
        <f>VLOOKUP(B173,'Combined Table'!$C$4:$L$203,9,0)</f>
        <v>#N/A</v>
      </c>
      <c r="K173" s="91" t="e">
        <f>VLOOKUP(B173,'Combined Table'!$C$4:$L$203,10,0)</f>
        <v>#N/A</v>
      </c>
      <c r="L173" s="92"/>
    </row>
    <row r="174" spans="1:12" ht="54.95" customHeight="1" thickBot="1" x14ac:dyDescent="0.3">
      <c r="A174" s="97">
        <v>169</v>
      </c>
      <c r="B174" s="91" t="str">
        <f>IFERROR(VLOOKUP(A174,'Combined Table'!$B$4:$C$203,2,FALSE),"")</f>
        <v/>
      </c>
      <c r="C174" s="91" t="e">
        <f>VLOOKUP(B174,'Combined Table'!$C$4:$L$203,2,0)</f>
        <v>#N/A</v>
      </c>
      <c r="D174" s="91" t="e">
        <f>VLOOKUP(B174,'Combined Table'!$C$4:$L$203,3,0)</f>
        <v>#N/A</v>
      </c>
      <c r="E174" s="91" t="e">
        <f>VLOOKUP(B174,'Combined Table'!$C$4:$L$203,4,0)</f>
        <v>#N/A</v>
      </c>
      <c r="F174" s="91" t="e">
        <f>VLOOKUP(B174,'Combined Table'!$C$4:$L$203,5,0)</f>
        <v>#N/A</v>
      </c>
      <c r="G174" s="91" t="e">
        <f>VLOOKUP(B174,'Combined Table'!$C$4:$L$203,6,0)</f>
        <v>#N/A</v>
      </c>
      <c r="H174" s="91" t="e">
        <f>VLOOKUP(B174,'Combined Table'!$C$4:$L$203,7,0)</f>
        <v>#N/A</v>
      </c>
      <c r="I174" s="91" t="e">
        <f>VLOOKUP(B174,'Combined Table'!$C$4:$L$203,8,0)</f>
        <v>#N/A</v>
      </c>
      <c r="J174" s="91" t="e">
        <f>VLOOKUP(B174,'Combined Table'!$C$4:$L$203,9,0)</f>
        <v>#N/A</v>
      </c>
      <c r="K174" s="91" t="e">
        <f>VLOOKUP(B174,'Combined Table'!$C$4:$L$203,10,0)</f>
        <v>#N/A</v>
      </c>
      <c r="L174" s="92"/>
    </row>
    <row r="175" spans="1:12" ht="54.95" customHeight="1" thickBot="1" x14ac:dyDescent="0.3">
      <c r="A175" s="97">
        <v>170</v>
      </c>
      <c r="B175" s="91" t="str">
        <f>IFERROR(VLOOKUP(A175,'Combined Table'!$B$4:$C$203,2,FALSE),"")</f>
        <v/>
      </c>
      <c r="C175" s="91" t="e">
        <f>VLOOKUP(B175,'Combined Table'!$C$4:$L$203,2,0)</f>
        <v>#N/A</v>
      </c>
      <c r="D175" s="91" t="e">
        <f>VLOOKUP(B175,'Combined Table'!$C$4:$L$203,3,0)</f>
        <v>#N/A</v>
      </c>
      <c r="E175" s="91" t="e">
        <f>VLOOKUP(B175,'Combined Table'!$C$4:$L$203,4,0)</f>
        <v>#N/A</v>
      </c>
      <c r="F175" s="91" t="e">
        <f>VLOOKUP(B175,'Combined Table'!$C$4:$L$203,5,0)</f>
        <v>#N/A</v>
      </c>
      <c r="G175" s="91" t="e">
        <f>VLOOKUP(B175,'Combined Table'!$C$4:$L$203,6,0)</f>
        <v>#N/A</v>
      </c>
      <c r="H175" s="91" t="e">
        <f>VLOOKUP(B175,'Combined Table'!$C$4:$L$203,7,0)</f>
        <v>#N/A</v>
      </c>
      <c r="I175" s="91" t="e">
        <f>VLOOKUP(B175,'Combined Table'!$C$4:$L$203,8,0)</f>
        <v>#N/A</v>
      </c>
      <c r="J175" s="91" t="e">
        <f>VLOOKUP(B175,'Combined Table'!$C$4:$L$203,9,0)</f>
        <v>#N/A</v>
      </c>
      <c r="K175" s="91" t="e">
        <f>VLOOKUP(B175,'Combined Table'!$C$4:$L$203,10,0)</f>
        <v>#N/A</v>
      </c>
      <c r="L175" s="92"/>
    </row>
    <row r="176" spans="1:12" ht="54.95" customHeight="1" thickBot="1" x14ac:dyDescent="0.3">
      <c r="A176" s="97">
        <v>171</v>
      </c>
      <c r="B176" s="91" t="str">
        <f>IFERROR(VLOOKUP(A176,'Combined Table'!$B$4:$C$203,2,FALSE),"")</f>
        <v/>
      </c>
      <c r="C176" s="91" t="e">
        <f>VLOOKUP(B176,'Combined Table'!$C$4:$L$203,2,0)</f>
        <v>#N/A</v>
      </c>
      <c r="D176" s="91" t="e">
        <f>VLOOKUP(B176,'Combined Table'!$C$4:$L$203,3,0)</f>
        <v>#N/A</v>
      </c>
      <c r="E176" s="91" t="e">
        <f>VLOOKUP(B176,'Combined Table'!$C$4:$L$203,4,0)</f>
        <v>#N/A</v>
      </c>
      <c r="F176" s="91" t="e">
        <f>VLOOKUP(B176,'Combined Table'!$C$4:$L$203,5,0)</f>
        <v>#N/A</v>
      </c>
      <c r="G176" s="91" t="e">
        <f>VLOOKUP(B176,'Combined Table'!$C$4:$L$203,6,0)</f>
        <v>#N/A</v>
      </c>
      <c r="H176" s="91" t="e">
        <f>VLOOKUP(B176,'Combined Table'!$C$4:$L$203,7,0)</f>
        <v>#N/A</v>
      </c>
      <c r="I176" s="91" t="e">
        <f>VLOOKUP(B176,'Combined Table'!$C$4:$L$203,8,0)</f>
        <v>#N/A</v>
      </c>
      <c r="J176" s="91" t="e">
        <f>VLOOKUP(B176,'Combined Table'!$C$4:$L$203,9,0)</f>
        <v>#N/A</v>
      </c>
      <c r="K176" s="91" t="e">
        <f>VLOOKUP(B176,'Combined Table'!$C$4:$L$203,10,0)</f>
        <v>#N/A</v>
      </c>
      <c r="L176" s="92"/>
    </row>
    <row r="177" spans="1:12" ht="54.95" customHeight="1" thickBot="1" x14ac:dyDescent="0.3">
      <c r="A177" s="97">
        <v>172</v>
      </c>
      <c r="B177" s="91" t="str">
        <f>IFERROR(VLOOKUP(A177,'Combined Table'!$B$4:$C$203,2,FALSE),"")</f>
        <v/>
      </c>
      <c r="C177" s="91" t="e">
        <f>VLOOKUP(B177,'Combined Table'!$C$4:$L$203,2,0)</f>
        <v>#N/A</v>
      </c>
      <c r="D177" s="91" t="e">
        <f>VLOOKUP(B177,'Combined Table'!$C$4:$L$203,3,0)</f>
        <v>#N/A</v>
      </c>
      <c r="E177" s="91" t="e">
        <f>VLOOKUP(B177,'Combined Table'!$C$4:$L$203,4,0)</f>
        <v>#N/A</v>
      </c>
      <c r="F177" s="91" t="e">
        <f>VLOOKUP(B177,'Combined Table'!$C$4:$L$203,5,0)</f>
        <v>#N/A</v>
      </c>
      <c r="G177" s="91" t="e">
        <f>VLOOKUP(B177,'Combined Table'!$C$4:$L$203,6,0)</f>
        <v>#N/A</v>
      </c>
      <c r="H177" s="91" t="e">
        <f>VLOOKUP(B177,'Combined Table'!$C$4:$L$203,7,0)</f>
        <v>#N/A</v>
      </c>
      <c r="I177" s="91" t="e">
        <f>VLOOKUP(B177,'Combined Table'!$C$4:$L$203,8,0)</f>
        <v>#N/A</v>
      </c>
      <c r="J177" s="91" t="e">
        <f>VLOOKUP(B177,'Combined Table'!$C$4:$L$203,9,0)</f>
        <v>#N/A</v>
      </c>
      <c r="K177" s="91" t="e">
        <f>VLOOKUP(B177,'Combined Table'!$C$4:$L$203,10,0)</f>
        <v>#N/A</v>
      </c>
      <c r="L177" s="92"/>
    </row>
    <row r="178" spans="1:12" ht="54.95" customHeight="1" thickBot="1" x14ac:dyDescent="0.3">
      <c r="A178" s="97">
        <v>173</v>
      </c>
      <c r="B178" s="91" t="str">
        <f>IFERROR(VLOOKUP(A178,'Combined Table'!$B$4:$C$203,2,FALSE),"")</f>
        <v/>
      </c>
      <c r="C178" s="91" t="e">
        <f>VLOOKUP(B178,'Combined Table'!$C$4:$L$203,2,0)</f>
        <v>#N/A</v>
      </c>
      <c r="D178" s="91" t="e">
        <f>VLOOKUP(B178,'Combined Table'!$C$4:$L$203,3,0)</f>
        <v>#N/A</v>
      </c>
      <c r="E178" s="91" t="e">
        <f>VLOOKUP(B178,'Combined Table'!$C$4:$L$203,4,0)</f>
        <v>#N/A</v>
      </c>
      <c r="F178" s="91" t="e">
        <f>VLOOKUP(B178,'Combined Table'!$C$4:$L$203,5,0)</f>
        <v>#N/A</v>
      </c>
      <c r="G178" s="91" t="e">
        <f>VLOOKUP(B178,'Combined Table'!$C$4:$L$203,6,0)</f>
        <v>#N/A</v>
      </c>
      <c r="H178" s="91" t="e">
        <f>VLOOKUP(B178,'Combined Table'!$C$4:$L$203,7,0)</f>
        <v>#N/A</v>
      </c>
      <c r="I178" s="91" t="e">
        <f>VLOOKUP(B178,'Combined Table'!$C$4:$L$203,8,0)</f>
        <v>#N/A</v>
      </c>
      <c r="J178" s="91" t="e">
        <f>VLOOKUP(B178,'Combined Table'!$C$4:$L$203,9,0)</f>
        <v>#N/A</v>
      </c>
      <c r="K178" s="91" t="e">
        <f>VLOOKUP(B178,'Combined Table'!$C$4:$L$203,10,0)</f>
        <v>#N/A</v>
      </c>
      <c r="L178" s="92"/>
    </row>
    <row r="179" spans="1:12" ht="54.95" customHeight="1" thickBot="1" x14ac:dyDescent="0.3">
      <c r="A179" s="97">
        <v>174</v>
      </c>
      <c r="B179" s="91" t="str">
        <f>IFERROR(VLOOKUP(A179,'Combined Table'!$B$4:$C$203,2,FALSE),"")</f>
        <v/>
      </c>
      <c r="C179" s="91" t="e">
        <f>VLOOKUP(B179,'Combined Table'!$C$4:$L$203,2,0)</f>
        <v>#N/A</v>
      </c>
      <c r="D179" s="91" t="e">
        <f>VLOOKUP(B179,'Combined Table'!$C$4:$L$203,3,0)</f>
        <v>#N/A</v>
      </c>
      <c r="E179" s="91" t="e">
        <f>VLOOKUP(B179,'Combined Table'!$C$4:$L$203,4,0)</f>
        <v>#N/A</v>
      </c>
      <c r="F179" s="91" t="e">
        <f>VLOOKUP(B179,'Combined Table'!$C$4:$L$203,5,0)</f>
        <v>#N/A</v>
      </c>
      <c r="G179" s="91" t="e">
        <f>VLOOKUP(B179,'Combined Table'!$C$4:$L$203,6,0)</f>
        <v>#N/A</v>
      </c>
      <c r="H179" s="91" t="e">
        <f>VLOOKUP(B179,'Combined Table'!$C$4:$L$203,7,0)</f>
        <v>#N/A</v>
      </c>
      <c r="I179" s="91" t="e">
        <f>VLOOKUP(B179,'Combined Table'!$C$4:$L$203,8,0)</f>
        <v>#N/A</v>
      </c>
      <c r="J179" s="91" t="e">
        <f>VLOOKUP(B179,'Combined Table'!$C$4:$L$203,9,0)</f>
        <v>#N/A</v>
      </c>
      <c r="K179" s="91" t="e">
        <f>VLOOKUP(B179,'Combined Table'!$C$4:$L$203,10,0)</f>
        <v>#N/A</v>
      </c>
      <c r="L179" s="92"/>
    </row>
    <row r="180" spans="1:12" ht="54.95" customHeight="1" thickBot="1" x14ac:dyDescent="0.3">
      <c r="A180" s="97">
        <v>175</v>
      </c>
      <c r="B180" s="91" t="str">
        <f>IFERROR(VLOOKUP(A180,'Combined Table'!$B$4:$C$203,2,FALSE),"")</f>
        <v/>
      </c>
      <c r="C180" s="91" t="e">
        <f>VLOOKUP(B180,'Combined Table'!$C$4:$L$203,2,0)</f>
        <v>#N/A</v>
      </c>
      <c r="D180" s="91" t="e">
        <f>VLOOKUP(B180,'Combined Table'!$C$4:$L$203,3,0)</f>
        <v>#N/A</v>
      </c>
      <c r="E180" s="91" t="e">
        <f>VLOOKUP(B180,'Combined Table'!$C$4:$L$203,4,0)</f>
        <v>#N/A</v>
      </c>
      <c r="F180" s="91" t="e">
        <f>VLOOKUP(B180,'Combined Table'!$C$4:$L$203,5,0)</f>
        <v>#N/A</v>
      </c>
      <c r="G180" s="91" t="e">
        <f>VLOOKUP(B180,'Combined Table'!$C$4:$L$203,6,0)</f>
        <v>#N/A</v>
      </c>
      <c r="H180" s="91" t="e">
        <f>VLOOKUP(B180,'Combined Table'!$C$4:$L$203,7,0)</f>
        <v>#N/A</v>
      </c>
      <c r="I180" s="91" t="e">
        <f>VLOOKUP(B180,'Combined Table'!$C$4:$L$203,8,0)</f>
        <v>#N/A</v>
      </c>
      <c r="J180" s="91" t="e">
        <f>VLOOKUP(B180,'Combined Table'!$C$4:$L$203,9,0)</f>
        <v>#N/A</v>
      </c>
      <c r="K180" s="91" t="e">
        <f>VLOOKUP(B180,'Combined Table'!$C$4:$L$203,10,0)</f>
        <v>#N/A</v>
      </c>
      <c r="L180" s="92"/>
    </row>
    <row r="181" spans="1:12" ht="54.95" customHeight="1" thickBot="1" x14ac:dyDescent="0.3">
      <c r="A181" s="97">
        <v>176</v>
      </c>
      <c r="B181" s="91" t="str">
        <f>IFERROR(VLOOKUP(A181,'Combined Table'!$B$4:$C$203,2,FALSE),"")</f>
        <v/>
      </c>
      <c r="C181" s="91" t="e">
        <f>VLOOKUP(B181,'Combined Table'!$C$4:$L$203,2,0)</f>
        <v>#N/A</v>
      </c>
      <c r="D181" s="91" t="e">
        <f>VLOOKUP(B181,'Combined Table'!$C$4:$L$203,3,0)</f>
        <v>#N/A</v>
      </c>
      <c r="E181" s="91" t="e">
        <f>VLOOKUP(B181,'Combined Table'!$C$4:$L$203,4,0)</f>
        <v>#N/A</v>
      </c>
      <c r="F181" s="91" t="e">
        <f>VLOOKUP(B181,'Combined Table'!$C$4:$L$203,5,0)</f>
        <v>#N/A</v>
      </c>
      <c r="G181" s="91" t="e">
        <f>VLOOKUP(B181,'Combined Table'!$C$4:$L$203,6,0)</f>
        <v>#N/A</v>
      </c>
      <c r="H181" s="91" t="e">
        <f>VLOOKUP(B181,'Combined Table'!$C$4:$L$203,7,0)</f>
        <v>#N/A</v>
      </c>
      <c r="I181" s="91" t="e">
        <f>VLOOKUP(B181,'Combined Table'!$C$4:$L$203,8,0)</f>
        <v>#N/A</v>
      </c>
      <c r="J181" s="91" t="e">
        <f>VLOOKUP(B181,'Combined Table'!$C$4:$L$203,9,0)</f>
        <v>#N/A</v>
      </c>
      <c r="K181" s="91" t="e">
        <f>VLOOKUP(B181,'Combined Table'!$C$4:$L$203,10,0)</f>
        <v>#N/A</v>
      </c>
      <c r="L181" s="92"/>
    </row>
    <row r="182" spans="1:12" ht="54.95" customHeight="1" thickBot="1" x14ac:dyDescent="0.3">
      <c r="A182" s="97">
        <v>177</v>
      </c>
      <c r="B182" s="91" t="str">
        <f>IFERROR(VLOOKUP(A182,'Combined Table'!$B$4:$C$203,2,FALSE),"")</f>
        <v/>
      </c>
      <c r="C182" s="91" t="e">
        <f>VLOOKUP(B182,'Combined Table'!$C$4:$L$203,2,0)</f>
        <v>#N/A</v>
      </c>
      <c r="D182" s="91" t="e">
        <f>VLOOKUP(B182,'Combined Table'!$C$4:$L$203,3,0)</f>
        <v>#N/A</v>
      </c>
      <c r="E182" s="91" t="e">
        <f>VLOOKUP(B182,'Combined Table'!$C$4:$L$203,4,0)</f>
        <v>#N/A</v>
      </c>
      <c r="F182" s="91" t="e">
        <f>VLOOKUP(B182,'Combined Table'!$C$4:$L$203,5,0)</f>
        <v>#N/A</v>
      </c>
      <c r="G182" s="91" t="e">
        <f>VLOOKUP(B182,'Combined Table'!$C$4:$L$203,6,0)</f>
        <v>#N/A</v>
      </c>
      <c r="H182" s="91" t="e">
        <f>VLOOKUP(B182,'Combined Table'!$C$4:$L$203,7,0)</f>
        <v>#N/A</v>
      </c>
      <c r="I182" s="91" t="e">
        <f>VLOOKUP(B182,'Combined Table'!$C$4:$L$203,8,0)</f>
        <v>#N/A</v>
      </c>
      <c r="J182" s="91" t="e">
        <f>VLOOKUP(B182,'Combined Table'!$C$4:$L$203,9,0)</f>
        <v>#N/A</v>
      </c>
      <c r="K182" s="91" t="e">
        <f>VLOOKUP(B182,'Combined Table'!$C$4:$L$203,10,0)</f>
        <v>#N/A</v>
      </c>
      <c r="L182" s="92"/>
    </row>
    <row r="183" spans="1:12" ht="54.95" customHeight="1" thickBot="1" x14ac:dyDescent="0.3">
      <c r="A183" s="97">
        <v>178</v>
      </c>
      <c r="B183" s="91" t="str">
        <f>IFERROR(VLOOKUP(A183,'Combined Table'!$B$4:$C$203,2,FALSE),"")</f>
        <v/>
      </c>
      <c r="C183" s="91" t="e">
        <f>VLOOKUP(B183,'Combined Table'!$C$4:$L$203,2,0)</f>
        <v>#N/A</v>
      </c>
      <c r="D183" s="91" t="e">
        <f>VLOOKUP(B183,'Combined Table'!$C$4:$L$203,3,0)</f>
        <v>#N/A</v>
      </c>
      <c r="E183" s="91" t="e">
        <f>VLOOKUP(B183,'Combined Table'!$C$4:$L$203,4,0)</f>
        <v>#N/A</v>
      </c>
      <c r="F183" s="91" t="e">
        <f>VLOOKUP(B183,'Combined Table'!$C$4:$L$203,5,0)</f>
        <v>#N/A</v>
      </c>
      <c r="G183" s="91" t="e">
        <f>VLOOKUP(B183,'Combined Table'!$C$4:$L$203,6,0)</f>
        <v>#N/A</v>
      </c>
      <c r="H183" s="91" t="e">
        <f>VLOOKUP(B183,'Combined Table'!$C$4:$L$203,7,0)</f>
        <v>#N/A</v>
      </c>
      <c r="I183" s="91" t="e">
        <f>VLOOKUP(B183,'Combined Table'!$C$4:$L$203,8,0)</f>
        <v>#N/A</v>
      </c>
      <c r="J183" s="91" t="e">
        <f>VLOOKUP(B183,'Combined Table'!$C$4:$L$203,9,0)</f>
        <v>#N/A</v>
      </c>
      <c r="K183" s="91" t="e">
        <f>VLOOKUP(B183,'Combined Table'!$C$4:$L$203,10,0)</f>
        <v>#N/A</v>
      </c>
      <c r="L183" s="92"/>
    </row>
    <row r="184" spans="1:12" ht="54.95" customHeight="1" thickBot="1" x14ac:dyDescent="0.3">
      <c r="A184" s="97">
        <v>179</v>
      </c>
      <c r="B184" s="91" t="str">
        <f>IFERROR(VLOOKUP(A184,'Combined Table'!$B$4:$C$203,2,FALSE),"")</f>
        <v/>
      </c>
      <c r="C184" s="91" t="e">
        <f>VLOOKUP(B184,'Combined Table'!$C$4:$L$203,2,0)</f>
        <v>#N/A</v>
      </c>
      <c r="D184" s="91" t="e">
        <f>VLOOKUP(B184,'Combined Table'!$C$4:$L$203,3,0)</f>
        <v>#N/A</v>
      </c>
      <c r="E184" s="91" t="e">
        <f>VLOOKUP(B184,'Combined Table'!$C$4:$L$203,4,0)</f>
        <v>#N/A</v>
      </c>
      <c r="F184" s="91" t="e">
        <f>VLOOKUP(B184,'Combined Table'!$C$4:$L$203,5,0)</f>
        <v>#N/A</v>
      </c>
      <c r="G184" s="91" t="e">
        <f>VLOOKUP(B184,'Combined Table'!$C$4:$L$203,6,0)</f>
        <v>#N/A</v>
      </c>
      <c r="H184" s="91" t="e">
        <f>VLOOKUP(B184,'Combined Table'!$C$4:$L$203,7,0)</f>
        <v>#N/A</v>
      </c>
      <c r="I184" s="91" t="e">
        <f>VLOOKUP(B184,'Combined Table'!$C$4:$L$203,8,0)</f>
        <v>#N/A</v>
      </c>
      <c r="J184" s="91" t="e">
        <f>VLOOKUP(B184,'Combined Table'!$C$4:$L$203,9,0)</f>
        <v>#N/A</v>
      </c>
      <c r="K184" s="91" t="e">
        <f>VLOOKUP(B184,'Combined Table'!$C$4:$L$203,10,0)</f>
        <v>#N/A</v>
      </c>
      <c r="L184" s="92"/>
    </row>
    <row r="185" spans="1:12" ht="54.95" customHeight="1" thickBot="1" x14ac:dyDescent="0.3">
      <c r="A185" s="97">
        <v>180</v>
      </c>
      <c r="B185" s="91" t="str">
        <f>IFERROR(VLOOKUP(A185,'Combined Table'!$B$4:$C$203,2,FALSE),"")</f>
        <v/>
      </c>
      <c r="C185" s="91" t="e">
        <f>VLOOKUP(B185,'Combined Table'!$C$4:$L$203,2,0)</f>
        <v>#N/A</v>
      </c>
      <c r="D185" s="91" t="e">
        <f>VLOOKUP(B185,'Combined Table'!$C$4:$L$203,3,0)</f>
        <v>#N/A</v>
      </c>
      <c r="E185" s="91" t="e">
        <f>VLOOKUP(B185,'Combined Table'!$C$4:$L$203,4,0)</f>
        <v>#N/A</v>
      </c>
      <c r="F185" s="91" t="e">
        <f>VLOOKUP(B185,'Combined Table'!$C$4:$L$203,5,0)</f>
        <v>#N/A</v>
      </c>
      <c r="G185" s="91" t="e">
        <f>VLOOKUP(B185,'Combined Table'!$C$4:$L$203,6,0)</f>
        <v>#N/A</v>
      </c>
      <c r="H185" s="91" t="e">
        <f>VLOOKUP(B185,'Combined Table'!$C$4:$L$203,7,0)</f>
        <v>#N/A</v>
      </c>
      <c r="I185" s="91" t="e">
        <f>VLOOKUP(B185,'Combined Table'!$C$4:$L$203,8,0)</f>
        <v>#N/A</v>
      </c>
      <c r="J185" s="91" t="e">
        <f>VLOOKUP(B185,'Combined Table'!$C$4:$L$203,9,0)</f>
        <v>#N/A</v>
      </c>
      <c r="K185" s="91" t="e">
        <f>VLOOKUP(B185,'Combined Table'!$C$4:$L$203,10,0)</f>
        <v>#N/A</v>
      </c>
      <c r="L185" s="92"/>
    </row>
    <row r="186" spans="1:12" ht="54.95" customHeight="1" thickBot="1" x14ac:dyDescent="0.3">
      <c r="A186" s="97">
        <v>181</v>
      </c>
      <c r="B186" s="91" t="str">
        <f>IFERROR(VLOOKUP(A186,'Combined Table'!$B$4:$C$203,2,FALSE),"")</f>
        <v/>
      </c>
      <c r="C186" s="91" t="e">
        <f>VLOOKUP(B186,'Combined Table'!$C$4:$L$203,2,0)</f>
        <v>#N/A</v>
      </c>
      <c r="D186" s="91" t="e">
        <f>VLOOKUP(B186,'Combined Table'!$C$4:$L$203,3,0)</f>
        <v>#N/A</v>
      </c>
      <c r="E186" s="91" t="e">
        <f>VLOOKUP(B186,'Combined Table'!$C$4:$L$203,4,0)</f>
        <v>#N/A</v>
      </c>
      <c r="F186" s="91" t="e">
        <f>VLOOKUP(B186,'Combined Table'!$C$4:$L$203,5,0)</f>
        <v>#N/A</v>
      </c>
      <c r="G186" s="91" t="e">
        <f>VLOOKUP(B186,'Combined Table'!$C$4:$L$203,6,0)</f>
        <v>#N/A</v>
      </c>
      <c r="H186" s="91" t="e">
        <f>VLOOKUP(B186,'Combined Table'!$C$4:$L$203,7,0)</f>
        <v>#N/A</v>
      </c>
      <c r="I186" s="91" t="e">
        <f>VLOOKUP(B186,'Combined Table'!$C$4:$L$203,8,0)</f>
        <v>#N/A</v>
      </c>
      <c r="J186" s="91" t="e">
        <f>VLOOKUP(B186,'Combined Table'!$C$4:$L$203,9,0)</f>
        <v>#N/A</v>
      </c>
      <c r="K186" s="91" t="e">
        <f>VLOOKUP(B186,'Combined Table'!$C$4:$L$203,10,0)</f>
        <v>#N/A</v>
      </c>
      <c r="L186" s="92"/>
    </row>
    <row r="187" spans="1:12" ht="54.95" customHeight="1" thickBot="1" x14ac:dyDescent="0.3">
      <c r="A187" s="97">
        <v>182</v>
      </c>
      <c r="B187" s="91" t="str">
        <f>IFERROR(VLOOKUP(A187,'Combined Table'!$B$4:$C$203,2,FALSE),"")</f>
        <v/>
      </c>
      <c r="C187" s="91" t="e">
        <f>VLOOKUP(B187,'Combined Table'!$C$4:$L$203,2,0)</f>
        <v>#N/A</v>
      </c>
      <c r="D187" s="91" t="e">
        <f>VLOOKUP(B187,'Combined Table'!$C$4:$L$203,3,0)</f>
        <v>#N/A</v>
      </c>
      <c r="E187" s="91" t="e">
        <f>VLOOKUP(B187,'Combined Table'!$C$4:$L$203,4,0)</f>
        <v>#N/A</v>
      </c>
      <c r="F187" s="91" t="e">
        <f>VLOOKUP(B187,'Combined Table'!$C$4:$L$203,5,0)</f>
        <v>#N/A</v>
      </c>
      <c r="G187" s="91" t="e">
        <f>VLOOKUP(B187,'Combined Table'!$C$4:$L$203,6,0)</f>
        <v>#N/A</v>
      </c>
      <c r="H187" s="91" t="e">
        <f>VLOOKUP(B187,'Combined Table'!$C$4:$L$203,7,0)</f>
        <v>#N/A</v>
      </c>
      <c r="I187" s="91" t="e">
        <f>VLOOKUP(B187,'Combined Table'!$C$4:$L$203,8,0)</f>
        <v>#N/A</v>
      </c>
      <c r="J187" s="91" t="e">
        <f>VLOOKUP(B187,'Combined Table'!$C$4:$L$203,9,0)</f>
        <v>#N/A</v>
      </c>
      <c r="K187" s="91" t="e">
        <f>VLOOKUP(B187,'Combined Table'!$C$4:$L$203,10,0)</f>
        <v>#N/A</v>
      </c>
      <c r="L187" s="92"/>
    </row>
    <row r="188" spans="1:12" ht="54.95" customHeight="1" thickBot="1" x14ac:dyDescent="0.3">
      <c r="A188" s="97">
        <v>183</v>
      </c>
      <c r="B188" s="91" t="str">
        <f>IFERROR(VLOOKUP(A188,'Combined Table'!$B$4:$C$203,2,FALSE),"")</f>
        <v/>
      </c>
      <c r="C188" s="91" t="e">
        <f>VLOOKUP(B188,'Combined Table'!$C$4:$L$203,2,0)</f>
        <v>#N/A</v>
      </c>
      <c r="D188" s="91" t="e">
        <f>VLOOKUP(B188,'Combined Table'!$C$4:$L$203,3,0)</f>
        <v>#N/A</v>
      </c>
      <c r="E188" s="91" t="e">
        <f>VLOOKUP(B188,'Combined Table'!$C$4:$L$203,4,0)</f>
        <v>#N/A</v>
      </c>
      <c r="F188" s="91" t="e">
        <f>VLOOKUP(B188,'Combined Table'!$C$4:$L$203,5,0)</f>
        <v>#N/A</v>
      </c>
      <c r="G188" s="91" t="e">
        <f>VLOOKUP(B188,'Combined Table'!$C$4:$L$203,6,0)</f>
        <v>#N/A</v>
      </c>
      <c r="H188" s="91" t="e">
        <f>VLOOKUP(B188,'Combined Table'!$C$4:$L$203,7,0)</f>
        <v>#N/A</v>
      </c>
      <c r="I188" s="91" t="e">
        <f>VLOOKUP(B188,'Combined Table'!$C$4:$L$203,8,0)</f>
        <v>#N/A</v>
      </c>
      <c r="J188" s="91" t="e">
        <f>VLOOKUP(B188,'Combined Table'!$C$4:$L$203,9,0)</f>
        <v>#N/A</v>
      </c>
      <c r="K188" s="91" t="e">
        <f>VLOOKUP(B188,'Combined Table'!$C$4:$L$203,10,0)</f>
        <v>#N/A</v>
      </c>
      <c r="L188" s="92"/>
    </row>
    <row r="189" spans="1:12" ht="54.95" customHeight="1" thickBot="1" x14ac:dyDescent="0.3">
      <c r="A189" s="97">
        <v>184</v>
      </c>
      <c r="B189" s="91" t="str">
        <f>IFERROR(VLOOKUP(A189,'Combined Table'!$B$4:$C$203,2,FALSE),"")</f>
        <v/>
      </c>
      <c r="C189" s="91" t="e">
        <f>VLOOKUP(B189,'Combined Table'!$C$4:$L$203,2,0)</f>
        <v>#N/A</v>
      </c>
      <c r="D189" s="91" t="e">
        <f>VLOOKUP(B189,'Combined Table'!$C$4:$L$203,3,0)</f>
        <v>#N/A</v>
      </c>
      <c r="E189" s="91" t="e">
        <f>VLOOKUP(B189,'Combined Table'!$C$4:$L$203,4,0)</f>
        <v>#N/A</v>
      </c>
      <c r="F189" s="91" t="e">
        <f>VLOOKUP(B189,'Combined Table'!$C$4:$L$203,5,0)</f>
        <v>#N/A</v>
      </c>
      <c r="G189" s="91" t="e">
        <f>VLOOKUP(B189,'Combined Table'!$C$4:$L$203,6,0)</f>
        <v>#N/A</v>
      </c>
      <c r="H189" s="91" t="e">
        <f>VLOOKUP(B189,'Combined Table'!$C$4:$L$203,7,0)</f>
        <v>#N/A</v>
      </c>
      <c r="I189" s="91" t="e">
        <f>VLOOKUP(B189,'Combined Table'!$C$4:$L$203,8,0)</f>
        <v>#N/A</v>
      </c>
      <c r="J189" s="91" t="e">
        <f>VLOOKUP(B189,'Combined Table'!$C$4:$L$203,9,0)</f>
        <v>#N/A</v>
      </c>
      <c r="K189" s="91" t="e">
        <f>VLOOKUP(B189,'Combined Table'!$C$4:$L$203,10,0)</f>
        <v>#N/A</v>
      </c>
      <c r="L189" s="92"/>
    </row>
    <row r="190" spans="1:12" ht="54.95" customHeight="1" thickBot="1" x14ac:dyDescent="0.3">
      <c r="A190" s="97">
        <v>185</v>
      </c>
      <c r="B190" s="91" t="str">
        <f>IFERROR(VLOOKUP(A190,'Combined Table'!$B$4:$C$203,2,FALSE),"")</f>
        <v/>
      </c>
      <c r="C190" s="91" t="e">
        <f>VLOOKUP(B190,'Combined Table'!$C$4:$L$203,2,0)</f>
        <v>#N/A</v>
      </c>
      <c r="D190" s="91" t="e">
        <f>VLOOKUP(B190,'Combined Table'!$C$4:$L$203,3,0)</f>
        <v>#N/A</v>
      </c>
      <c r="E190" s="91" t="e">
        <f>VLOOKUP(B190,'Combined Table'!$C$4:$L$203,4,0)</f>
        <v>#N/A</v>
      </c>
      <c r="F190" s="91" t="e">
        <f>VLOOKUP(B190,'Combined Table'!$C$4:$L$203,5,0)</f>
        <v>#N/A</v>
      </c>
      <c r="G190" s="91" t="e">
        <f>VLOOKUP(B190,'Combined Table'!$C$4:$L$203,6,0)</f>
        <v>#N/A</v>
      </c>
      <c r="H190" s="91" t="e">
        <f>VLOOKUP(B190,'Combined Table'!$C$4:$L$203,7,0)</f>
        <v>#N/A</v>
      </c>
      <c r="I190" s="91" t="e">
        <f>VLOOKUP(B190,'Combined Table'!$C$4:$L$203,8,0)</f>
        <v>#N/A</v>
      </c>
      <c r="J190" s="91" t="e">
        <f>VLOOKUP(B190,'Combined Table'!$C$4:$L$203,9,0)</f>
        <v>#N/A</v>
      </c>
      <c r="K190" s="91" t="e">
        <f>VLOOKUP(B190,'Combined Table'!$C$4:$L$203,10,0)</f>
        <v>#N/A</v>
      </c>
      <c r="L190" s="92"/>
    </row>
    <row r="191" spans="1:12" ht="54.95" customHeight="1" thickBot="1" x14ac:dyDescent="0.3">
      <c r="A191" s="97">
        <v>186</v>
      </c>
      <c r="B191" s="91" t="str">
        <f>IFERROR(VLOOKUP(A191,'Combined Table'!$B$4:$C$203,2,FALSE),"")</f>
        <v/>
      </c>
      <c r="C191" s="91" t="e">
        <f>VLOOKUP(B191,'Combined Table'!$C$4:$L$203,2,0)</f>
        <v>#N/A</v>
      </c>
      <c r="D191" s="91" t="e">
        <f>VLOOKUP(B191,'Combined Table'!$C$4:$L$203,3,0)</f>
        <v>#N/A</v>
      </c>
      <c r="E191" s="91" t="e">
        <f>VLOOKUP(B191,'Combined Table'!$C$4:$L$203,4,0)</f>
        <v>#N/A</v>
      </c>
      <c r="F191" s="91" t="e">
        <f>VLOOKUP(B191,'Combined Table'!$C$4:$L$203,5,0)</f>
        <v>#N/A</v>
      </c>
      <c r="G191" s="91" t="e">
        <f>VLOOKUP(B191,'Combined Table'!$C$4:$L$203,6,0)</f>
        <v>#N/A</v>
      </c>
      <c r="H191" s="91" t="e">
        <f>VLOOKUP(B191,'Combined Table'!$C$4:$L$203,7,0)</f>
        <v>#N/A</v>
      </c>
      <c r="I191" s="91" t="e">
        <f>VLOOKUP(B191,'Combined Table'!$C$4:$L$203,8,0)</f>
        <v>#N/A</v>
      </c>
      <c r="J191" s="91" t="e">
        <f>VLOOKUP(B191,'Combined Table'!$C$4:$L$203,9,0)</f>
        <v>#N/A</v>
      </c>
      <c r="K191" s="91" t="e">
        <f>VLOOKUP(B191,'Combined Table'!$C$4:$L$203,10,0)</f>
        <v>#N/A</v>
      </c>
      <c r="L191" s="92"/>
    </row>
    <row r="192" spans="1:12" ht="54.95" customHeight="1" thickBot="1" x14ac:dyDescent="0.3">
      <c r="A192" s="97">
        <v>187</v>
      </c>
      <c r="B192" s="91" t="str">
        <f>IFERROR(VLOOKUP(A192,'Combined Table'!$B$4:$C$203,2,FALSE),"")</f>
        <v/>
      </c>
      <c r="C192" s="91" t="e">
        <f>VLOOKUP(B192,'Combined Table'!$C$4:$L$203,2,0)</f>
        <v>#N/A</v>
      </c>
      <c r="D192" s="91" t="e">
        <f>VLOOKUP(B192,'Combined Table'!$C$4:$L$203,3,0)</f>
        <v>#N/A</v>
      </c>
      <c r="E192" s="91" t="e">
        <f>VLOOKUP(B192,'Combined Table'!$C$4:$L$203,4,0)</f>
        <v>#N/A</v>
      </c>
      <c r="F192" s="91" t="e">
        <f>VLOOKUP(B192,'Combined Table'!$C$4:$L$203,5,0)</f>
        <v>#N/A</v>
      </c>
      <c r="G192" s="91" t="e">
        <f>VLOOKUP(B192,'Combined Table'!$C$4:$L$203,6,0)</f>
        <v>#N/A</v>
      </c>
      <c r="H192" s="91" t="e">
        <f>VLOOKUP(B192,'Combined Table'!$C$4:$L$203,7,0)</f>
        <v>#N/A</v>
      </c>
      <c r="I192" s="91" t="e">
        <f>VLOOKUP(B192,'Combined Table'!$C$4:$L$203,8,0)</f>
        <v>#N/A</v>
      </c>
      <c r="J192" s="91" t="e">
        <f>VLOOKUP(B192,'Combined Table'!$C$4:$L$203,9,0)</f>
        <v>#N/A</v>
      </c>
      <c r="K192" s="91" t="e">
        <f>VLOOKUP(B192,'Combined Table'!$C$4:$L$203,10,0)</f>
        <v>#N/A</v>
      </c>
      <c r="L192" s="92"/>
    </row>
    <row r="193" spans="1:12" ht="54.95" customHeight="1" thickBot="1" x14ac:dyDescent="0.3">
      <c r="A193" s="97">
        <v>188</v>
      </c>
      <c r="B193" s="91" t="str">
        <f>IFERROR(VLOOKUP(A193,'Combined Table'!$B$4:$C$203,2,FALSE),"")</f>
        <v/>
      </c>
      <c r="C193" s="91" t="e">
        <f>VLOOKUP(B193,'Combined Table'!$C$4:$L$203,2,0)</f>
        <v>#N/A</v>
      </c>
      <c r="D193" s="91" t="e">
        <f>VLOOKUP(B193,'Combined Table'!$C$4:$L$203,3,0)</f>
        <v>#N/A</v>
      </c>
      <c r="E193" s="91" t="e">
        <f>VLOOKUP(B193,'Combined Table'!$C$4:$L$203,4,0)</f>
        <v>#N/A</v>
      </c>
      <c r="F193" s="91" t="e">
        <f>VLOOKUP(B193,'Combined Table'!$C$4:$L$203,5,0)</f>
        <v>#N/A</v>
      </c>
      <c r="G193" s="91" t="e">
        <f>VLOOKUP(B193,'Combined Table'!$C$4:$L$203,6,0)</f>
        <v>#N/A</v>
      </c>
      <c r="H193" s="91" t="e">
        <f>VLOOKUP(B193,'Combined Table'!$C$4:$L$203,7,0)</f>
        <v>#N/A</v>
      </c>
      <c r="I193" s="91" t="e">
        <f>VLOOKUP(B193,'Combined Table'!$C$4:$L$203,8,0)</f>
        <v>#N/A</v>
      </c>
      <c r="J193" s="91" t="e">
        <f>VLOOKUP(B193,'Combined Table'!$C$4:$L$203,9,0)</f>
        <v>#N/A</v>
      </c>
      <c r="K193" s="91" t="e">
        <f>VLOOKUP(B193,'Combined Table'!$C$4:$L$203,10,0)</f>
        <v>#N/A</v>
      </c>
      <c r="L193" s="92"/>
    </row>
    <row r="194" spans="1:12" ht="54.95" customHeight="1" thickBot="1" x14ac:dyDescent="0.3">
      <c r="A194" s="97">
        <v>189</v>
      </c>
      <c r="B194" s="91" t="str">
        <f>IFERROR(VLOOKUP(A194,'Combined Table'!$B$4:$C$203,2,FALSE),"")</f>
        <v/>
      </c>
      <c r="C194" s="91" t="e">
        <f>VLOOKUP(B194,'Combined Table'!$C$4:$L$203,2,0)</f>
        <v>#N/A</v>
      </c>
      <c r="D194" s="91" t="e">
        <f>VLOOKUP(B194,'Combined Table'!$C$4:$L$203,3,0)</f>
        <v>#N/A</v>
      </c>
      <c r="E194" s="91" t="e">
        <f>VLOOKUP(B194,'Combined Table'!$C$4:$L$203,4,0)</f>
        <v>#N/A</v>
      </c>
      <c r="F194" s="91" t="e">
        <f>VLOOKUP(B194,'Combined Table'!$C$4:$L$203,5,0)</f>
        <v>#N/A</v>
      </c>
      <c r="G194" s="91" t="e">
        <f>VLOOKUP(B194,'Combined Table'!$C$4:$L$203,6,0)</f>
        <v>#N/A</v>
      </c>
      <c r="H194" s="91" t="e">
        <f>VLOOKUP(B194,'Combined Table'!$C$4:$L$203,7,0)</f>
        <v>#N/A</v>
      </c>
      <c r="I194" s="91" t="e">
        <f>VLOOKUP(B194,'Combined Table'!$C$4:$L$203,8,0)</f>
        <v>#N/A</v>
      </c>
      <c r="J194" s="91" t="e">
        <f>VLOOKUP(B194,'Combined Table'!$C$4:$L$203,9,0)</f>
        <v>#N/A</v>
      </c>
      <c r="K194" s="91" t="e">
        <f>VLOOKUP(B194,'Combined Table'!$C$4:$L$203,10,0)</f>
        <v>#N/A</v>
      </c>
      <c r="L194" s="92"/>
    </row>
    <row r="195" spans="1:12" ht="54.95" customHeight="1" thickBot="1" x14ac:dyDescent="0.3">
      <c r="A195" s="97">
        <v>190</v>
      </c>
      <c r="B195" s="91" t="str">
        <f>IFERROR(VLOOKUP(A195,'Combined Table'!$B$4:$C$203,2,FALSE),"")</f>
        <v/>
      </c>
      <c r="C195" s="91" t="e">
        <f>VLOOKUP(B195,'Combined Table'!$C$4:$L$203,2,0)</f>
        <v>#N/A</v>
      </c>
      <c r="D195" s="91" t="e">
        <f>VLOOKUP(B195,'Combined Table'!$C$4:$L$203,3,0)</f>
        <v>#N/A</v>
      </c>
      <c r="E195" s="91" t="e">
        <f>VLOOKUP(B195,'Combined Table'!$C$4:$L$203,4,0)</f>
        <v>#N/A</v>
      </c>
      <c r="F195" s="91" t="e">
        <f>VLOOKUP(B195,'Combined Table'!$C$4:$L$203,5,0)</f>
        <v>#N/A</v>
      </c>
      <c r="G195" s="91" t="e">
        <f>VLOOKUP(B195,'Combined Table'!$C$4:$L$203,6,0)</f>
        <v>#N/A</v>
      </c>
      <c r="H195" s="91" t="e">
        <f>VLOOKUP(B195,'Combined Table'!$C$4:$L$203,7,0)</f>
        <v>#N/A</v>
      </c>
      <c r="I195" s="91" t="e">
        <f>VLOOKUP(B195,'Combined Table'!$C$4:$L$203,8,0)</f>
        <v>#N/A</v>
      </c>
      <c r="J195" s="91" t="e">
        <f>VLOOKUP(B195,'Combined Table'!$C$4:$L$203,9,0)</f>
        <v>#N/A</v>
      </c>
      <c r="K195" s="91" t="e">
        <f>VLOOKUP(B195,'Combined Table'!$C$4:$L$203,10,0)</f>
        <v>#N/A</v>
      </c>
      <c r="L195" s="92"/>
    </row>
    <row r="196" spans="1:12" ht="54.95" customHeight="1" thickBot="1" x14ac:dyDescent="0.3">
      <c r="A196" s="97">
        <v>191</v>
      </c>
      <c r="B196" s="91" t="str">
        <f>IFERROR(VLOOKUP(A196,'Combined Table'!$B$4:$C$203,2,FALSE),"")</f>
        <v/>
      </c>
      <c r="C196" s="91" t="e">
        <f>VLOOKUP(B196,'Combined Table'!$C$4:$L$203,2,0)</f>
        <v>#N/A</v>
      </c>
      <c r="D196" s="91" t="e">
        <f>VLOOKUP(B196,'Combined Table'!$C$4:$L$203,3,0)</f>
        <v>#N/A</v>
      </c>
      <c r="E196" s="91" t="e">
        <f>VLOOKUP(B196,'Combined Table'!$C$4:$L$203,4,0)</f>
        <v>#N/A</v>
      </c>
      <c r="F196" s="91" t="e">
        <f>VLOOKUP(B196,'Combined Table'!$C$4:$L$203,5,0)</f>
        <v>#N/A</v>
      </c>
      <c r="G196" s="91" t="e">
        <f>VLOOKUP(B196,'Combined Table'!$C$4:$L$203,6,0)</f>
        <v>#N/A</v>
      </c>
      <c r="H196" s="91" t="e">
        <f>VLOOKUP(B196,'Combined Table'!$C$4:$L$203,7,0)</f>
        <v>#N/A</v>
      </c>
      <c r="I196" s="91" t="e">
        <f>VLOOKUP(B196,'Combined Table'!$C$4:$L$203,8,0)</f>
        <v>#N/A</v>
      </c>
      <c r="J196" s="91" t="e">
        <f>VLOOKUP(B196,'Combined Table'!$C$4:$L$203,9,0)</f>
        <v>#N/A</v>
      </c>
      <c r="K196" s="91" t="e">
        <f>VLOOKUP(B196,'Combined Table'!$C$4:$L$203,10,0)</f>
        <v>#N/A</v>
      </c>
      <c r="L196" s="92"/>
    </row>
    <row r="197" spans="1:12" ht="54.95" customHeight="1" thickBot="1" x14ac:dyDescent="0.3">
      <c r="A197" s="97">
        <v>192</v>
      </c>
      <c r="B197" s="91" t="str">
        <f>IFERROR(VLOOKUP(A197,'Combined Table'!$B$4:$C$203,2,FALSE),"")</f>
        <v/>
      </c>
      <c r="C197" s="91" t="e">
        <f>VLOOKUP(B197,'Combined Table'!$C$4:$L$203,2,0)</f>
        <v>#N/A</v>
      </c>
      <c r="D197" s="91" t="e">
        <f>VLOOKUP(B197,'Combined Table'!$C$4:$L$203,3,0)</f>
        <v>#N/A</v>
      </c>
      <c r="E197" s="91" t="e">
        <f>VLOOKUP(B197,'Combined Table'!$C$4:$L$203,4,0)</f>
        <v>#N/A</v>
      </c>
      <c r="F197" s="91" t="e">
        <f>VLOOKUP(B197,'Combined Table'!$C$4:$L$203,5,0)</f>
        <v>#N/A</v>
      </c>
      <c r="G197" s="91" t="e">
        <f>VLOOKUP(B197,'Combined Table'!$C$4:$L$203,6,0)</f>
        <v>#N/A</v>
      </c>
      <c r="H197" s="91" t="e">
        <f>VLOOKUP(B197,'Combined Table'!$C$4:$L$203,7,0)</f>
        <v>#N/A</v>
      </c>
      <c r="I197" s="91" t="e">
        <f>VLOOKUP(B197,'Combined Table'!$C$4:$L$203,8,0)</f>
        <v>#N/A</v>
      </c>
      <c r="J197" s="91" t="e">
        <f>VLOOKUP(B197,'Combined Table'!$C$4:$L$203,9,0)</f>
        <v>#N/A</v>
      </c>
      <c r="K197" s="91" t="e">
        <f>VLOOKUP(B197,'Combined Table'!$C$4:$L$203,10,0)</f>
        <v>#N/A</v>
      </c>
      <c r="L197" s="92"/>
    </row>
    <row r="198" spans="1:12" ht="54.95" customHeight="1" thickBot="1" x14ac:dyDescent="0.3">
      <c r="A198" s="97">
        <v>193</v>
      </c>
      <c r="B198" s="91" t="str">
        <f>IFERROR(VLOOKUP(A198,'Combined Table'!$B$4:$C$203,2,FALSE),"")</f>
        <v/>
      </c>
      <c r="C198" s="91" t="e">
        <f>VLOOKUP(B198,'Combined Table'!$C$4:$L$203,2,0)</f>
        <v>#N/A</v>
      </c>
      <c r="D198" s="91" t="e">
        <f>VLOOKUP(B198,'Combined Table'!$C$4:$L$203,3,0)</f>
        <v>#N/A</v>
      </c>
      <c r="E198" s="91" t="e">
        <f>VLOOKUP(B198,'Combined Table'!$C$4:$L$203,4,0)</f>
        <v>#N/A</v>
      </c>
      <c r="F198" s="91" t="e">
        <f>VLOOKUP(B198,'Combined Table'!$C$4:$L$203,5,0)</f>
        <v>#N/A</v>
      </c>
      <c r="G198" s="91" t="e">
        <f>VLOOKUP(B198,'Combined Table'!$C$4:$L$203,6,0)</f>
        <v>#N/A</v>
      </c>
      <c r="H198" s="91" t="e">
        <f>VLOOKUP(B198,'Combined Table'!$C$4:$L$203,7,0)</f>
        <v>#N/A</v>
      </c>
      <c r="I198" s="91" t="e">
        <f>VLOOKUP(B198,'Combined Table'!$C$4:$L$203,8,0)</f>
        <v>#N/A</v>
      </c>
      <c r="J198" s="91" t="e">
        <f>VLOOKUP(B198,'Combined Table'!$C$4:$L$203,9,0)</f>
        <v>#N/A</v>
      </c>
      <c r="K198" s="91" t="e">
        <f>VLOOKUP(B198,'Combined Table'!$C$4:$L$203,10,0)</f>
        <v>#N/A</v>
      </c>
      <c r="L198" s="92"/>
    </row>
    <row r="199" spans="1:12" ht="54.95" customHeight="1" thickBot="1" x14ac:dyDescent="0.3">
      <c r="A199" s="97">
        <v>194</v>
      </c>
      <c r="B199" s="91" t="str">
        <f>IFERROR(VLOOKUP(A199,'Combined Table'!$B$4:$C$203,2,FALSE),"")</f>
        <v/>
      </c>
      <c r="C199" s="91" t="e">
        <f>VLOOKUP(B199,'Combined Table'!$C$4:$L$203,2,0)</f>
        <v>#N/A</v>
      </c>
      <c r="D199" s="91" t="e">
        <f>VLOOKUP(B199,'Combined Table'!$C$4:$L$203,3,0)</f>
        <v>#N/A</v>
      </c>
      <c r="E199" s="91" t="e">
        <f>VLOOKUP(B199,'Combined Table'!$C$4:$L$203,4,0)</f>
        <v>#N/A</v>
      </c>
      <c r="F199" s="91" t="e">
        <f>VLOOKUP(B199,'Combined Table'!$C$4:$L$203,5,0)</f>
        <v>#N/A</v>
      </c>
      <c r="G199" s="91" t="e">
        <f>VLOOKUP(B199,'Combined Table'!$C$4:$L$203,6,0)</f>
        <v>#N/A</v>
      </c>
      <c r="H199" s="91" t="e">
        <f>VLOOKUP(B199,'Combined Table'!$C$4:$L$203,7,0)</f>
        <v>#N/A</v>
      </c>
      <c r="I199" s="91" t="e">
        <f>VLOOKUP(B199,'Combined Table'!$C$4:$L$203,8,0)</f>
        <v>#N/A</v>
      </c>
      <c r="J199" s="91" t="e">
        <f>VLOOKUP(B199,'Combined Table'!$C$4:$L$203,9,0)</f>
        <v>#N/A</v>
      </c>
      <c r="K199" s="91" t="e">
        <f>VLOOKUP(B199,'Combined Table'!$C$4:$L$203,10,0)</f>
        <v>#N/A</v>
      </c>
      <c r="L199" s="92"/>
    </row>
    <row r="200" spans="1:12" ht="54.95" customHeight="1" thickBot="1" x14ac:dyDescent="0.3">
      <c r="A200" s="97">
        <v>195</v>
      </c>
      <c r="B200" s="91" t="str">
        <f>IFERROR(VLOOKUP(A200,'Combined Table'!$B$4:$C$203,2,FALSE),"")</f>
        <v/>
      </c>
      <c r="C200" s="91" t="e">
        <f>VLOOKUP(B200,'Combined Table'!$C$4:$L$203,2,0)</f>
        <v>#N/A</v>
      </c>
      <c r="D200" s="91" t="e">
        <f>VLOOKUP(B200,'Combined Table'!$C$4:$L$203,3,0)</f>
        <v>#N/A</v>
      </c>
      <c r="E200" s="91" t="e">
        <f>VLOOKUP(B200,'Combined Table'!$C$4:$L$203,4,0)</f>
        <v>#N/A</v>
      </c>
      <c r="F200" s="91" t="e">
        <f>VLOOKUP(B200,'Combined Table'!$C$4:$L$203,5,0)</f>
        <v>#N/A</v>
      </c>
      <c r="G200" s="91" t="e">
        <f>VLOOKUP(B200,'Combined Table'!$C$4:$L$203,6,0)</f>
        <v>#N/A</v>
      </c>
      <c r="H200" s="91" t="e">
        <f>VLOOKUP(B200,'Combined Table'!$C$4:$L$203,7,0)</f>
        <v>#N/A</v>
      </c>
      <c r="I200" s="91" t="e">
        <f>VLOOKUP(B200,'Combined Table'!$C$4:$L$203,8,0)</f>
        <v>#N/A</v>
      </c>
      <c r="J200" s="91" t="e">
        <f>VLOOKUP(B200,'Combined Table'!$C$4:$L$203,9,0)</f>
        <v>#N/A</v>
      </c>
      <c r="K200" s="91" t="e">
        <f>VLOOKUP(B200,'Combined Table'!$C$4:$L$203,10,0)</f>
        <v>#N/A</v>
      </c>
      <c r="L200" s="92"/>
    </row>
    <row r="201" spans="1:12" ht="54.95" customHeight="1" thickBot="1" x14ac:dyDescent="0.3">
      <c r="A201" s="97">
        <v>196</v>
      </c>
      <c r="B201" s="91" t="str">
        <f>IFERROR(VLOOKUP(A201,'Combined Table'!$B$4:$C$203,2,FALSE),"")</f>
        <v/>
      </c>
      <c r="C201" s="91" t="e">
        <f>VLOOKUP(B201,'Combined Table'!$C$4:$L$203,2,0)</f>
        <v>#N/A</v>
      </c>
      <c r="D201" s="91" t="e">
        <f>VLOOKUP(B201,'Combined Table'!$C$4:$L$203,3,0)</f>
        <v>#N/A</v>
      </c>
      <c r="E201" s="91" t="e">
        <f>VLOOKUP(B201,'Combined Table'!$C$4:$L$203,4,0)</f>
        <v>#N/A</v>
      </c>
      <c r="F201" s="91" t="e">
        <f>VLOOKUP(B201,'Combined Table'!$C$4:$L$203,5,0)</f>
        <v>#N/A</v>
      </c>
      <c r="G201" s="91" t="e">
        <f>VLOOKUP(B201,'Combined Table'!$C$4:$L$203,6,0)</f>
        <v>#N/A</v>
      </c>
      <c r="H201" s="91" t="e">
        <f>VLOOKUP(B201,'Combined Table'!$C$4:$L$203,7,0)</f>
        <v>#N/A</v>
      </c>
      <c r="I201" s="91" t="e">
        <f>VLOOKUP(B201,'Combined Table'!$C$4:$L$203,8,0)</f>
        <v>#N/A</v>
      </c>
      <c r="J201" s="91" t="e">
        <f>VLOOKUP(B201,'Combined Table'!$C$4:$L$203,9,0)</f>
        <v>#N/A</v>
      </c>
      <c r="K201" s="91" t="e">
        <f>VLOOKUP(B201,'Combined Table'!$C$4:$L$203,10,0)</f>
        <v>#N/A</v>
      </c>
      <c r="L201" s="92"/>
    </row>
    <row r="202" spans="1:12" ht="54.95" customHeight="1" thickBot="1" x14ac:dyDescent="0.3">
      <c r="A202" s="97">
        <v>197</v>
      </c>
      <c r="B202" s="91" t="str">
        <f>IFERROR(VLOOKUP(A202,'Combined Table'!$B$4:$C$203,2,FALSE),"")</f>
        <v/>
      </c>
      <c r="C202" s="91" t="e">
        <f>VLOOKUP(B202,'Combined Table'!$C$4:$L$203,2,0)</f>
        <v>#N/A</v>
      </c>
      <c r="D202" s="91" t="e">
        <f>VLOOKUP(B202,'Combined Table'!$C$4:$L$203,3,0)</f>
        <v>#N/A</v>
      </c>
      <c r="E202" s="91" t="e">
        <f>VLOOKUP(B202,'Combined Table'!$C$4:$L$203,4,0)</f>
        <v>#N/A</v>
      </c>
      <c r="F202" s="91" t="e">
        <f>VLOOKUP(B202,'Combined Table'!$C$4:$L$203,5,0)</f>
        <v>#N/A</v>
      </c>
      <c r="G202" s="91" t="e">
        <f>VLOOKUP(B202,'Combined Table'!$C$4:$L$203,6,0)</f>
        <v>#N/A</v>
      </c>
      <c r="H202" s="91" t="e">
        <f>VLOOKUP(B202,'Combined Table'!$C$4:$L$203,7,0)</f>
        <v>#N/A</v>
      </c>
      <c r="I202" s="91" t="e">
        <f>VLOOKUP(B202,'Combined Table'!$C$4:$L$203,8,0)</f>
        <v>#N/A</v>
      </c>
      <c r="J202" s="91" t="e">
        <f>VLOOKUP(B202,'Combined Table'!$C$4:$L$203,9,0)</f>
        <v>#N/A</v>
      </c>
      <c r="K202" s="91" t="e">
        <f>VLOOKUP(B202,'Combined Table'!$C$4:$L$203,10,0)</f>
        <v>#N/A</v>
      </c>
      <c r="L202" s="92"/>
    </row>
    <row r="203" spans="1:12" ht="54.95" customHeight="1" thickBot="1" x14ac:dyDescent="0.3">
      <c r="A203" s="97">
        <v>198</v>
      </c>
      <c r="B203" s="91" t="str">
        <f>IFERROR(VLOOKUP(A203,'Combined Table'!$B$4:$C$203,2,FALSE),"")</f>
        <v/>
      </c>
      <c r="C203" s="91" t="e">
        <f>VLOOKUP(B203,'Combined Table'!$C$4:$L$203,2,0)</f>
        <v>#N/A</v>
      </c>
      <c r="D203" s="91" t="e">
        <f>VLOOKUP(B203,'Combined Table'!$C$4:$L$203,3,0)</f>
        <v>#N/A</v>
      </c>
      <c r="E203" s="91" t="e">
        <f>VLOOKUP(B203,'Combined Table'!$C$4:$L$203,4,0)</f>
        <v>#N/A</v>
      </c>
      <c r="F203" s="91" t="e">
        <f>VLOOKUP(B203,'Combined Table'!$C$4:$L$203,5,0)</f>
        <v>#N/A</v>
      </c>
      <c r="G203" s="91" t="e">
        <f>VLOOKUP(B203,'Combined Table'!$C$4:$L$203,6,0)</f>
        <v>#N/A</v>
      </c>
      <c r="H203" s="91" t="e">
        <f>VLOOKUP(B203,'Combined Table'!$C$4:$L$203,7,0)</f>
        <v>#N/A</v>
      </c>
      <c r="I203" s="91" t="e">
        <f>VLOOKUP(B203,'Combined Table'!$C$4:$L$203,8,0)</f>
        <v>#N/A</v>
      </c>
      <c r="J203" s="91" t="e">
        <f>VLOOKUP(B203,'Combined Table'!$C$4:$L$203,9,0)</f>
        <v>#N/A</v>
      </c>
      <c r="K203" s="91" t="e">
        <f>VLOOKUP(B203,'Combined Table'!$C$4:$L$203,10,0)</f>
        <v>#N/A</v>
      </c>
      <c r="L203" s="92"/>
    </row>
    <row r="204" spans="1:12" ht="54.95" customHeight="1" thickBot="1" x14ac:dyDescent="0.3">
      <c r="A204" s="97">
        <v>199</v>
      </c>
      <c r="B204" s="91" t="str">
        <f>IFERROR(VLOOKUP(A204,'Combined Table'!$B$4:$C$203,2,FALSE),"")</f>
        <v/>
      </c>
      <c r="C204" s="91" t="e">
        <f>VLOOKUP(B204,'Combined Table'!$C$4:$L$203,2,0)</f>
        <v>#N/A</v>
      </c>
      <c r="D204" s="91" t="e">
        <f>VLOOKUP(B204,'Combined Table'!$C$4:$L$203,3,0)</f>
        <v>#N/A</v>
      </c>
      <c r="E204" s="91" t="e">
        <f>VLOOKUP(B204,'Combined Table'!$C$4:$L$203,4,0)</f>
        <v>#N/A</v>
      </c>
      <c r="F204" s="91" t="e">
        <f>VLOOKUP(B204,'Combined Table'!$C$4:$L$203,5,0)</f>
        <v>#N/A</v>
      </c>
      <c r="G204" s="91" t="e">
        <f>VLOOKUP(B204,'Combined Table'!$C$4:$L$203,6,0)</f>
        <v>#N/A</v>
      </c>
      <c r="H204" s="91" t="e">
        <f>VLOOKUP(B204,'Combined Table'!$C$4:$L$203,7,0)</f>
        <v>#N/A</v>
      </c>
      <c r="I204" s="91" t="e">
        <f>VLOOKUP(B204,'Combined Table'!$C$4:$L$203,8,0)</f>
        <v>#N/A</v>
      </c>
      <c r="J204" s="91" t="e">
        <f>VLOOKUP(B204,'Combined Table'!$C$4:$L$203,9,0)</f>
        <v>#N/A</v>
      </c>
      <c r="K204" s="91" t="e">
        <f>VLOOKUP(B204,'Combined Table'!$C$4:$L$203,10,0)</f>
        <v>#N/A</v>
      </c>
      <c r="L204" s="92"/>
    </row>
    <row r="205" spans="1:12" ht="54.95" customHeight="1" thickBot="1" x14ac:dyDescent="0.3">
      <c r="A205" s="97">
        <v>200</v>
      </c>
      <c r="B205" s="91" t="str">
        <f>IFERROR(VLOOKUP(A205,'Combined Table'!$B$4:$C$203,2,FALSE),"")</f>
        <v/>
      </c>
      <c r="C205" s="91" t="e">
        <f>VLOOKUP(B205,'Combined Table'!$C$4:$L$203,2,0)</f>
        <v>#N/A</v>
      </c>
      <c r="D205" s="91" t="e">
        <f>VLOOKUP(B205,'Combined Table'!$C$4:$L$203,3,0)</f>
        <v>#N/A</v>
      </c>
      <c r="E205" s="91" t="e">
        <f>VLOOKUP(B205,'Combined Table'!$C$4:$L$203,4,0)</f>
        <v>#N/A</v>
      </c>
      <c r="F205" s="91" t="e">
        <f>VLOOKUP(B205,'Combined Table'!$C$4:$L$203,5,0)</f>
        <v>#N/A</v>
      </c>
      <c r="G205" s="91" t="e">
        <f>VLOOKUP(B205,'Combined Table'!$C$4:$L$203,6,0)</f>
        <v>#N/A</v>
      </c>
      <c r="H205" s="91" t="e">
        <f>VLOOKUP(B205,'Combined Table'!$C$4:$L$203,7,0)</f>
        <v>#N/A</v>
      </c>
      <c r="I205" s="91" t="e">
        <f>VLOOKUP(B205,'Combined Table'!$C$4:$L$203,8,0)</f>
        <v>#N/A</v>
      </c>
      <c r="J205" s="91" t="e">
        <f>VLOOKUP(B205,'Combined Table'!$C$4:$L$203,9,0)</f>
        <v>#N/A</v>
      </c>
      <c r="K205" s="91" t="e">
        <f>VLOOKUP(B205,'Combined Table'!$C$4:$L$203,10,0)</f>
        <v>#N/A</v>
      </c>
      <c r="L205" s="92"/>
    </row>
    <row r="206" spans="1:12" ht="54.95" customHeight="1" thickBot="1" x14ac:dyDescent="0.3">
      <c r="A206" s="97">
        <v>201</v>
      </c>
      <c r="B206" s="91" t="str">
        <f>IFERROR(VLOOKUP(A206,'Combined Table'!$B$4:$C$203,2,FALSE),"")</f>
        <v/>
      </c>
      <c r="C206" s="91" t="e">
        <f>VLOOKUP(B206,'Combined Table'!$C$4:$L$203,2,0)</f>
        <v>#N/A</v>
      </c>
      <c r="D206" s="91" t="e">
        <f>VLOOKUP(B206,'Combined Table'!$C$4:$L$203,3,0)</f>
        <v>#N/A</v>
      </c>
      <c r="E206" s="91" t="e">
        <f>VLOOKUP(B206,'Combined Table'!$C$4:$L$203,4,0)</f>
        <v>#N/A</v>
      </c>
      <c r="F206" s="91" t="e">
        <f>VLOOKUP(B206,'Combined Table'!$C$4:$L$203,5,0)</f>
        <v>#N/A</v>
      </c>
      <c r="G206" s="91" t="e">
        <f>VLOOKUP(B206,'Combined Table'!$C$4:$L$203,6,0)</f>
        <v>#N/A</v>
      </c>
      <c r="H206" s="91" t="e">
        <f>VLOOKUP(B206,'Combined Table'!$C$4:$L$203,7,0)</f>
        <v>#N/A</v>
      </c>
      <c r="I206" s="91" t="e">
        <f>VLOOKUP(B206,'Combined Table'!$C$4:$L$203,8,0)</f>
        <v>#N/A</v>
      </c>
      <c r="J206" s="91" t="e">
        <f>VLOOKUP(B206,'Combined Table'!$C$4:$L$203,9,0)</f>
        <v>#N/A</v>
      </c>
      <c r="K206" s="91" t="e">
        <f>VLOOKUP(B206,'Combined Table'!$C$4:$L$203,10,0)</f>
        <v>#N/A</v>
      </c>
      <c r="L206" s="92"/>
    </row>
    <row r="207" spans="1:12" ht="54.95" customHeight="1" thickBot="1" x14ac:dyDescent="0.3">
      <c r="A207" s="97">
        <v>202</v>
      </c>
      <c r="B207" s="91" t="str">
        <f>IFERROR(VLOOKUP(A207,'Combined Table'!$B$4:$C$203,2,FALSE),"")</f>
        <v/>
      </c>
      <c r="C207" s="91" t="e">
        <f>VLOOKUP(B207,'Combined Table'!$C$4:$L$203,2,0)</f>
        <v>#N/A</v>
      </c>
      <c r="D207" s="91" t="e">
        <f>VLOOKUP(B207,'Combined Table'!$C$4:$L$203,3,0)</f>
        <v>#N/A</v>
      </c>
      <c r="E207" s="91" t="e">
        <f>VLOOKUP(B207,'Combined Table'!$C$4:$L$203,4,0)</f>
        <v>#N/A</v>
      </c>
      <c r="F207" s="91" t="e">
        <f>VLOOKUP(B207,'Combined Table'!$C$4:$L$203,5,0)</f>
        <v>#N/A</v>
      </c>
      <c r="G207" s="91" t="e">
        <f>VLOOKUP(B207,'Combined Table'!$C$4:$L$203,6,0)</f>
        <v>#N/A</v>
      </c>
      <c r="H207" s="91" t="e">
        <f>VLOOKUP(B207,'Combined Table'!$C$4:$L$203,7,0)</f>
        <v>#N/A</v>
      </c>
      <c r="I207" s="91" t="e">
        <f>VLOOKUP(B207,'Combined Table'!$C$4:$L$203,8,0)</f>
        <v>#N/A</v>
      </c>
      <c r="J207" s="91" t="e">
        <f>VLOOKUP(B207,'Combined Table'!$C$4:$L$203,9,0)</f>
        <v>#N/A</v>
      </c>
      <c r="K207" s="91" t="e">
        <f>VLOOKUP(B207,'Combined Table'!$C$4:$L$203,10,0)</f>
        <v>#N/A</v>
      </c>
      <c r="L207" s="92"/>
    </row>
    <row r="208" spans="1:12" ht="54.95" customHeight="1" thickBot="1" x14ac:dyDescent="0.3">
      <c r="A208" s="97">
        <v>203</v>
      </c>
      <c r="B208" s="91" t="str">
        <f>IFERROR(VLOOKUP(A208,'Combined Table'!$B$4:$C$203,2,FALSE),"")</f>
        <v/>
      </c>
      <c r="C208" s="91" t="e">
        <f>VLOOKUP(B208,'Combined Table'!$C$4:$L$203,2,0)</f>
        <v>#N/A</v>
      </c>
      <c r="D208" s="91" t="e">
        <f>VLOOKUP(B208,'Combined Table'!$C$4:$L$203,3,0)</f>
        <v>#N/A</v>
      </c>
      <c r="E208" s="91" t="e">
        <f>VLOOKUP(B208,'Combined Table'!$C$4:$L$203,4,0)</f>
        <v>#N/A</v>
      </c>
      <c r="F208" s="91" t="e">
        <f>VLOOKUP(B208,'Combined Table'!$C$4:$L$203,5,0)</f>
        <v>#N/A</v>
      </c>
      <c r="G208" s="91" t="e">
        <f>VLOOKUP(B208,'Combined Table'!$C$4:$L$203,6,0)</f>
        <v>#N/A</v>
      </c>
      <c r="H208" s="91" t="e">
        <f>VLOOKUP(B208,'Combined Table'!$C$4:$L$203,7,0)</f>
        <v>#N/A</v>
      </c>
      <c r="I208" s="91" t="e">
        <f>VLOOKUP(B208,'Combined Table'!$C$4:$L$203,8,0)</f>
        <v>#N/A</v>
      </c>
      <c r="J208" s="91" t="e">
        <f>VLOOKUP(B208,'Combined Table'!$C$4:$L$203,9,0)</f>
        <v>#N/A</v>
      </c>
      <c r="K208" s="91" t="e">
        <f>VLOOKUP(B208,'Combined Table'!$C$4:$L$203,10,0)</f>
        <v>#N/A</v>
      </c>
      <c r="L208" s="92"/>
    </row>
    <row r="209" spans="1:12" ht="54.95" customHeight="1" thickBot="1" x14ac:dyDescent="0.3">
      <c r="A209" s="97">
        <v>204</v>
      </c>
      <c r="B209" s="91" t="str">
        <f>IFERROR(VLOOKUP(A209,'Combined Table'!$B$4:$C$203,2,FALSE),"")</f>
        <v/>
      </c>
      <c r="C209" s="91" t="e">
        <f>VLOOKUP(B209,'Combined Table'!$C$4:$L$203,2,0)</f>
        <v>#N/A</v>
      </c>
      <c r="D209" s="91" t="e">
        <f>VLOOKUP(B209,'Combined Table'!$C$4:$L$203,3,0)</f>
        <v>#N/A</v>
      </c>
      <c r="E209" s="91" t="e">
        <f>VLOOKUP(B209,'Combined Table'!$C$4:$L$203,4,0)</f>
        <v>#N/A</v>
      </c>
      <c r="F209" s="91" t="e">
        <f>VLOOKUP(B209,'Combined Table'!$C$4:$L$203,5,0)</f>
        <v>#N/A</v>
      </c>
      <c r="G209" s="91" t="e">
        <f>VLOOKUP(B209,'Combined Table'!$C$4:$L$203,6,0)</f>
        <v>#N/A</v>
      </c>
      <c r="H209" s="91" t="e">
        <f>VLOOKUP(B209,'Combined Table'!$C$4:$L$203,7,0)</f>
        <v>#N/A</v>
      </c>
      <c r="I209" s="91" t="e">
        <f>VLOOKUP(B209,'Combined Table'!$C$4:$L$203,8,0)</f>
        <v>#N/A</v>
      </c>
      <c r="J209" s="91" t="e">
        <f>VLOOKUP(B209,'Combined Table'!$C$4:$L$203,9,0)</f>
        <v>#N/A</v>
      </c>
      <c r="K209" s="91" t="e">
        <f>VLOOKUP(B209,'Combined Table'!$C$4:$L$203,10,0)</f>
        <v>#N/A</v>
      </c>
      <c r="L209" s="92"/>
    </row>
    <row r="210" spans="1:12" ht="54.95" customHeight="1" thickBot="1" x14ac:dyDescent="0.3">
      <c r="A210" s="97">
        <v>205</v>
      </c>
      <c r="B210" s="91" t="str">
        <f>IFERROR(VLOOKUP(A210,'Combined Table'!$B$4:$C$203,2,FALSE),"")</f>
        <v/>
      </c>
      <c r="C210" s="91" t="e">
        <f>VLOOKUP(B210,'Combined Table'!$C$4:$L$203,2,0)</f>
        <v>#N/A</v>
      </c>
      <c r="D210" s="91" t="e">
        <f>VLOOKUP(B210,'Combined Table'!$C$4:$L$203,3,0)</f>
        <v>#N/A</v>
      </c>
      <c r="E210" s="91" t="e">
        <f>VLOOKUP(B210,'Combined Table'!$C$4:$L$203,4,0)</f>
        <v>#N/A</v>
      </c>
      <c r="F210" s="91" t="e">
        <f>VLOOKUP(B210,'Combined Table'!$C$4:$L$203,5,0)</f>
        <v>#N/A</v>
      </c>
      <c r="G210" s="91" t="e">
        <f>VLOOKUP(B210,'Combined Table'!$C$4:$L$203,6,0)</f>
        <v>#N/A</v>
      </c>
      <c r="H210" s="91" t="e">
        <f>VLOOKUP(B210,'Combined Table'!$C$4:$L$203,7,0)</f>
        <v>#N/A</v>
      </c>
      <c r="I210" s="91" t="e">
        <f>VLOOKUP(B210,'Combined Table'!$C$4:$L$203,8,0)</f>
        <v>#N/A</v>
      </c>
      <c r="J210" s="91" t="e">
        <f>VLOOKUP(B210,'Combined Table'!$C$4:$L$203,9,0)</f>
        <v>#N/A</v>
      </c>
      <c r="K210" s="91" t="e">
        <f>VLOOKUP(B210,'Combined Table'!$C$4:$L$203,10,0)</f>
        <v>#N/A</v>
      </c>
      <c r="L210" s="92"/>
    </row>
    <row r="211" spans="1:12" ht="54.95" customHeight="1" thickBot="1" x14ac:dyDescent="0.3">
      <c r="A211" s="97">
        <v>206</v>
      </c>
      <c r="B211" s="91" t="str">
        <f>IFERROR(VLOOKUP(A211,'Combined Table'!$B$4:$C$203,2,FALSE),"")</f>
        <v/>
      </c>
      <c r="C211" s="91" t="e">
        <f>VLOOKUP(B211,'Combined Table'!$C$4:$L$203,2,0)</f>
        <v>#N/A</v>
      </c>
      <c r="D211" s="91" t="e">
        <f>VLOOKUP(B211,'Combined Table'!$C$4:$L$203,3,0)</f>
        <v>#N/A</v>
      </c>
      <c r="E211" s="91" t="e">
        <f>VLOOKUP(B211,'Combined Table'!$C$4:$L$203,4,0)</f>
        <v>#N/A</v>
      </c>
      <c r="F211" s="91" t="e">
        <f>VLOOKUP(B211,'Combined Table'!$C$4:$L$203,5,0)</f>
        <v>#N/A</v>
      </c>
      <c r="G211" s="91" t="e">
        <f>VLOOKUP(B211,'Combined Table'!$C$4:$L$203,6,0)</f>
        <v>#N/A</v>
      </c>
      <c r="H211" s="91" t="e">
        <f>VLOOKUP(B211,'Combined Table'!$C$4:$L$203,7,0)</f>
        <v>#N/A</v>
      </c>
      <c r="I211" s="91" t="e">
        <f>VLOOKUP(B211,'Combined Table'!$C$4:$L$203,8,0)</f>
        <v>#N/A</v>
      </c>
      <c r="J211" s="91" t="e">
        <f>VLOOKUP(B211,'Combined Table'!$C$4:$L$203,9,0)</f>
        <v>#N/A</v>
      </c>
      <c r="K211" s="91" t="e">
        <f>VLOOKUP(B211,'Combined Table'!$C$4:$L$203,10,0)</f>
        <v>#N/A</v>
      </c>
      <c r="L211" s="92"/>
    </row>
    <row r="212" spans="1:12" ht="54.95" customHeight="1" thickBot="1" x14ac:dyDescent="0.3">
      <c r="A212" s="97">
        <v>207</v>
      </c>
      <c r="B212" s="91" t="str">
        <f>IFERROR(VLOOKUP(A212,'Combined Table'!$B$4:$C$203,2,FALSE),"")</f>
        <v/>
      </c>
      <c r="C212" s="91" t="e">
        <f>VLOOKUP(B212,'Combined Table'!$C$4:$L$203,2,0)</f>
        <v>#N/A</v>
      </c>
      <c r="D212" s="91" t="e">
        <f>VLOOKUP(B212,'Combined Table'!$C$4:$L$203,3,0)</f>
        <v>#N/A</v>
      </c>
      <c r="E212" s="91" t="e">
        <f>VLOOKUP(B212,'Combined Table'!$C$4:$L$203,4,0)</f>
        <v>#N/A</v>
      </c>
      <c r="F212" s="91" t="e">
        <f>VLOOKUP(B212,'Combined Table'!$C$4:$L$203,5,0)</f>
        <v>#N/A</v>
      </c>
      <c r="G212" s="91" t="e">
        <f>VLOOKUP(B212,'Combined Table'!$C$4:$L$203,6,0)</f>
        <v>#N/A</v>
      </c>
      <c r="H212" s="91" t="e">
        <f>VLOOKUP(B212,'Combined Table'!$C$4:$L$203,7,0)</f>
        <v>#N/A</v>
      </c>
      <c r="I212" s="91" t="e">
        <f>VLOOKUP(B212,'Combined Table'!$C$4:$L$203,8,0)</f>
        <v>#N/A</v>
      </c>
      <c r="J212" s="91" t="e">
        <f>VLOOKUP(B212,'Combined Table'!$C$4:$L$203,9,0)</f>
        <v>#N/A</v>
      </c>
      <c r="K212" s="91" t="e">
        <f>VLOOKUP(B212,'Combined Table'!$C$4:$L$203,10,0)</f>
        <v>#N/A</v>
      </c>
      <c r="L212" s="92"/>
    </row>
    <row r="213" spans="1:12" ht="54.95" customHeight="1" thickBot="1" x14ac:dyDescent="0.3">
      <c r="A213" s="97">
        <v>208</v>
      </c>
      <c r="B213" s="91" t="str">
        <f>IFERROR(VLOOKUP(A213,'Combined Table'!$B$4:$C$203,2,FALSE),"")</f>
        <v/>
      </c>
      <c r="C213" s="91" t="e">
        <f>VLOOKUP(B213,'Combined Table'!$C$4:$L$203,2,0)</f>
        <v>#N/A</v>
      </c>
      <c r="D213" s="91" t="e">
        <f>VLOOKUP(B213,'Combined Table'!$C$4:$L$203,3,0)</f>
        <v>#N/A</v>
      </c>
      <c r="E213" s="91" t="e">
        <f>VLOOKUP(B213,'Combined Table'!$C$4:$L$203,4,0)</f>
        <v>#N/A</v>
      </c>
      <c r="F213" s="91" t="e">
        <f>VLOOKUP(B213,'Combined Table'!$C$4:$L$203,5,0)</f>
        <v>#N/A</v>
      </c>
      <c r="G213" s="91" t="e">
        <f>VLOOKUP(B213,'Combined Table'!$C$4:$L$203,6,0)</f>
        <v>#N/A</v>
      </c>
      <c r="H213" s="91" t="e">
        <f>VLOOKUP(B213,'Combined Table'!$C$4:$L$203,7,0)</f>
        <v>#N/A</v>
      </c>
      <c r="I213" s="91" t="e">
        <f>VLOOKUP(B213,'Combined Table'!$C$4:$L$203,8,0)</f>
        <v>#N/A</v>
      </c>
      <c r="J213" s="91" t="e">
        <f>VLOOKUP(B213,'Combined Table'!$C$4:$L$203,9,0)</f>
        <v>#N/A</v>
      </c>
      <c r="K213" s="91" t="e">
        <f>VLOOKUP(B213,'Combined Table'!$C$4:$L$203,10,0)</f>
        <v>#N/A</v>
      </c>
      <c r="L213" s="92"/>
    </row>
    <row r="214" spans="1:12" ht="54.95" customHeight="1" thickBot="1" x14ac:dyDescent="0.3">
      <c r="A214" s="97">
        <v>209</v>
      </c>
      <c r="B214" s="91" t="str">
        <f>IFERROR(VLOOKUP(A214,'Combined Table'!$B$4:$C$203,2,FALSE),"")</f>
        <v/>
      </c>
      <c r="C214" s="91" t="e">
        <f>VLOOKUP(B214,'Combined Table'!$C$4:$L$203,2,0)</f>
        <v>#N/A</v>
      </c>
      <c r="D214" s="91" t="e">
        <f>VLOOKUP(B214,'Combined Table'!$C$4:$L$203,3,0)</f>
        <v>#N/A</v>
      </c>
      <c r="E214" s="91" t="e">
        <f>VLOOKUP(B214,'Combined Table'!$C$4:$L$203,4,0)</f>
        <v>#N/A</v>
      </c>
      <c r="F214" s="91" t="e">
        <f>VLOOKUP(B214,'Combined Table'!$C$4:$L$203,5,0)</f>
        <v>#N/A</v>
      </c>
      <c r="G214" s="91" t="e">
        <f>VLOOKUP(B214,'Combined Table'!$C$4:$L$203,6,0)</f>
        <v>#N/A</v>
      </c>
      <c r="H214" s="91" t="e">
        <f>VLOOKUP(B214,'Combined Table'!$C$4:$L$203,7,0)</f>
        <v>#N/A</v>
      </c>
      <c r="I214" s="91" t="e">
        <f>VLOOKUP(B214,'Combined Table'!$C$4:$L$203,8,0)</f>
        <v>#N/A</v>
      </c>
      <c r="J214" s="91" t="e">
        <f>VLOOKUP(B214,'Combined Table'!$C$4:$L$203,9,0)</f>
        <v>#N/A</v>
      </c>
      <c r="K214" s="91" t="e">
        <f>VLOOKUP(B214,'Combined Table'!$C$4:$L$203,10,0)</f>
        <v>#N/A</v>
      </c>
      <c r="L214" s="92"/>
    </row>
    <row r="215" spans="1:12" ht="54.95" customHeight="1" thickBot="1" x14ac:dyDescent="0.3">
      <c r="A215" s="97">
        <v>210</v>
      </c>
      <c r="B215" s="91" t="str">
        <f>IFERROR(VLOOKUP(A215,'Combined Table'!$B$4:$C$203,2,FALSE),"")</f>
        <v/>
      </c>
      <c r="C215" s="91" t="e">
        <f>VLOOKUP(B215,'Combined Table'!$C$4:$L$203,2,0)</f>
        <v>#N/A</v>
      </c>
      <c r="D215" s="91" t="e">
        <f>VLOOKUP(B215,'Combined Table'!$C$4:$L$203,3,0)</f>
        <v>#N/A</v>
      </c>
      <c r="E215" s="91" t="e">
        <f>VLOOKUP(B215,'Combined Table'!$C$4:$L$203,4,0)</f>
        <v>#N/A</v>
      </c>
      <c r="F215" s="91" t="e">
        <f>VLOOKUP(B215,'Combined Table'!$C$4:$L$203,5,0)</f>
        <v>#N/A</v>
      </c>
      <c r="G215" s="91" t="e">
        <f>VLOOKUP(B215,'Combined Table'!$C$4:$L$203,6,0)</f>
        <v>#N/A</v>
      </c>
      <c r="H215" s="91" t="e">
        <f>VLOOKUP(B215,'Combined Table'!$C$4:$L$203,7,0)</f>
        <v>#N/A</v>
      </c>
      <c r="I215" s="91" t="e">
        <f>VLOOKUP(B215,'Combined Table'!$C$4:$L$203,8,0)</f>
        <v>#N/A</v>
      </c>
      <c r="J215" s="91" t="e">
        <f>VLOOKUP(B215,'Combined Table'!$C$4:$L$203,9,0)</f>
        <v>#N/A</v>
      </c>
      <c r="K215" s="91" t="e">
        <f>VLOOKUP(B215,'Combined Table'!$C$4:$L$203,10,0)</f>
        <v>#N/A</v>
      </c>
      <c r="L215" s="92"/>
    </row>
    <row r="216" spans="1:12" ht="54.95" customHeight="1" thickBot="1" x14ac:dyDescent="0.3">
      <c r="A216" s="97">
        <v>211</v>
      </c>
      <c r="B216" s="91" t="str">
        <f>IFERROR(VLOOKUP(A216,'Combined Table'!$B$4:$C$203,2,FALSE),"")</f>
        <v/>
      </c>
      <c r="C216" s="91" t="e">
        <f>VLOOKUP(B216,'Combined Table'!$C$4:$L$203,2,0)</f>
        <v>#N/A</v>
      </c>
      <c r="D216" s="91" t="e">
        <f>VLOOKUP(B216,'Combined Table'!$C$4:$L$203,3,0)</f>
        <v>#N/A</v>
      </c>
      <c r="E216" s="91" t="e">
        <f>VLOOKUP(B216,'Combined Table'!$C$4:$L$203,4,0)</f>
        <v>#N/A</v>
      </c>
      <c r="F216" s="91" t="e">
        <f>VLOOKUP(B216,'Combined Table'!$C$4:$L$203,5,0)</f>
        <v>#N/A</v>
      </c>
      <c r="G216" s="91" t="e">
        <f>VLOOKUP(B216,'Combined Table'!$C$4:$L$203,6,0)</f>
        <v>#N/A</v>
      </c>
      <c r="H216" s="91" t="e">
        <f>VLOOKUP(B216,'Combined Table'!$C$4:$L$203,7,0)</f>
        <v>#N/A</v>
      </c>
      <c r="I216" s="91" t="e">
        <f>VLOOKUP(B216,'Combined Table'!$C$4:$L$203,8,0)</f>
        <v>#N/A</v>
      </c>
      <c r="J216" s="91" t="e">
        <f>VLOOKUP(B216,'Combined Table'!$C$4:$L$203,9,0)</f>
        <v>#N/A</v>
      </c>
      <c r="K216" s="91" t="e">
        <f>VLOOKUP(B216,'Combined Table'!$C$4:$L$203,10,0)</f>
        <v>#N/A</v>
      </c>
      <c r="L216" s="92"/>
    </row>
    <row r="217" spans="1:12" ht="54.95" customHeight="1" thickBot="1" x14ac:dyDescent="0.3">
      <c r="A217" s="97">
        <v>212</v>
      </c>
      <c r="B217" s="91" t="str">
        <f>IFERROR(VLOOKUP(A217,'Combined Table'!$B$4:$C$203,2,FALSE),"")</f>
        <v/>
      </c>
      <c r="C217" s="91" t="e">
        <f>VLOOKUP(B217,'Combined Table'!$C$4:$L$203,2,0)</f>
        <v>#N/A</v>
      </c>
      <c r="D217" s="91" t="e">
        <f>VLOOKUP(B217,'Combined Table'!$C$4:$L$203,3,0)</f>
        <v>#N/A</v>
      </c>
      <c r="E217" s="91" t="e">
        <f>VLOOKUP(B217,'Combined Table'!$C$4:$L$203,4,0)</f>
        <v>#N/A</v>
      </c>
      <c r="F217" s="91" t="e">
        <f>VLOOKUP(B217,'Combined Table'!$C$4:$L$203,5,0)</f>
        <v>#N/A</v>
      </c>
      <c r="G217" s="91" t="e">
        <f>VLOOKUP(B217,'Combined Table'!$C$4:$L$203,6,0)</f>
        <v>#N/A</v>
      </c>
      <c r="H217" s="91" t="e">
        <f>VLOOKUP(B217,'Combined Table'!$C$4:$L$203,7,0)</f>
        <v>#N/A</v>
      </c>
      <c r="I217" s="91" t="e">
        <f>VLOOKUP(B217,'Combined Table'!$C$4:$L$203,8,0)</f>
        <v>#N/A</v>
      </c>
      <c r="J217" s="91" t="e">
        <f>VLOOKUP(B217,'Combined Table'!$C$4:$L$203,9,0)</f>
        <v>#N/A</v>
      </c>
      <c r="K217" s="91" t="e">
        <f>VLOOKUP(B217,'Combined Table'!$C$4:$L$203,10,0)</f>
        <v>#N/A</v>
      </c>
      <c r="L217" s="92"/>
    </row>
    <row r="218" spans="1:12" ht="54.95" customHeight="1" thickBot="1" x14ac:dyDescent="0.3">
      <c r="A218" s="97">
        <v>213</v>
      </c>
      <c r="B218" s="91" t="str">
        <f>IFERROR(VLOOKUP(A218,'Combined Table'!$B$4:$C$203,2,FALSE),"")</f>
        <v/>
      </c>
      <c r="C218" s="91" t="e">
        <f>VLOOKUP(B218,'Combined Table'!$C$4:$L$203,2,0)</f>
        <v>#N/A</v>
      </c>
      <c r="D218" s="91" t="e">
        <f>VLOOKUP(B218,'Combined Table'!$C$4:$L$203,3,0)</f>
        <v>#N/A</v>
      </c>
      <c r="E218" s="91" t="e">
        <f>VLOOKUP(B218,'Combined Table'!$C$4:$L$203,4,0)</f>
        <v>#N/A</v>
      </c>
      <c r="F218" s="91" t="e">
        <f>VLOOKUP(B218,'Combined Table'!$C$4:$L$203,5,0)</f>
        <v>#N/A</v>
      </c>
      <c r="G218" s="91" t="e">
        <f>VLOOKUP(B218,'Combined Table'!$C$4:$L$203,6,0)</f>
        <v>#N/A</v>
      </c>
      <c r="H218" s="91" t="e">
        <f>VLOOKUP(B218,'Combined Table'!$C$4:$L$203,7,0)</f>
        <v>#N/A</v>
      </c>
      <c r="I218" s="91" t="e">
        <f>VLOOKUP(B218,'Combined Table'!$C$4:$L$203,8,0)</f>
        <v>#N/A</v>
      </c>
      <c r="J218" s="91" t="e">
        <f>VLOOKUP(B218,'Combined Table'!$C$4:$L$203,9,0)</f>
        <v>#N/A</v>
      </c>
      <c r="K218" s="91" t="e">
        <f>VLOOKUP(B218,'Combined Table'!$C$4:$L$203,10,0)</f>
        <v>#N/A</v>
      </c>
      <c r="L218" s="92"/>
    </row>
    <row r="219" spans="1:12" ht="54.95" customHeight="1" thickBot="1" x14ac:dyDescent="0.3">
      <c r="A219" s="97">
        <v>214</v>
      </c>
      <c r="B219" s="91" t="str">
        <f>IFERROR(VLOOKUP(A219,'Combined Table'!$B$4:$C$203,2,FALSE),"")</f>
        <v/>
      </c>
      <c r="C219" s="91" t="e">
        <f>VLOOKUP(B219,'Combined Table'!$C$4:$L$203,2,0)</f>
        <v>#N/A</v>
      </c>
      <c r="D219" s="91" t="e">
        <f>VLOOKUP(B219,'Combined Table'!$C$4:$L$203,3,0)</f>
        <v>#N/A</v>
      </c>
      <c r="E219" s="91" t="e">
        <f>VLOOKUP(B219,'Combined Table'!$C$4:$L$203,4,0)</f>
        <v>#N/A</v>
      </c>
      <c r="F219" s="91" t="e">
        <f>VLOOKUP(B219,'Combined Table'!$C$4:$L$203,5,0)</f>
        <v>#N/A</v>
      </c>
      <c r="G219" s="91" t="e">
        <f>VLOOKUP(B219,'Combined Table'!$C$4:$L$203,6,0)</f>
        <v>#N/A</v>
      </c>
      <c r="H219" s="91" t="e">
        <f>VLOOKUP(B219,'Combined Table'!$C$4:$L$203,7,0)</f>
        <v>#N/A</v>
      </c>
      <c r="I219" s="91" t="e">
        <f>VLOOKUP(B219,'Combined Table'!$C$4:$L$203,8,0)</f>
        <v>#N/A</v>
      </c>
      <c r="J219" s="91" t="e">
        <f>VLOOKUP(B219,'Combined Table'!$C$4:$L$203,9,0)</f>
        <v>#N/A</v>
      </c>
      <c r="K219" s="91" t="e">
        <f>VLOOKUP(B219,'Combined Table'!$C$4:$L$203,10,0)</f>
        <v>#N/A</v>
      </c>
      <c r="L219" s="92"/>
    </row>
    <row r="220" spans="1:12" ht="54.95" customHeight="1" thickBot="1" x14ac:dyDescent="0.3">
      <c r="A220" s="97">
        <v>215</v>
      </c>
      <c r="B220" s="91" t="str">
        <f>IFERROR(VLOOKUP(A220,'Combined Table'!$B$4:$C$203,2,FALSE),"")</f>
        <v/>
      </c>
      <c r="C220" s="91" t="e">
        <f>VLOOKUP(B220,'Combined Table'!$C$4:$L$203,2,0)</f>
        <v>#N/A</v>
      </c>
      <c r="D220" s="91" t="e">
        <f>VLOOKUP(B220,'Combined Table'!$C$4:$L$203,3,0)</f>
        <v>#N/A</v>
      </c>
      <c r="E220" s="91" t="e">
        <f>VLOOKUP(B220,'Combined Table'!$C$4:$L$203,4,0)</f>
        <v>#N/A</v>
      </c>
      <c r="F220" s="91" t="e">
        <f>VLOOKUP(B220,'Combined Table'!$C$4:$L$203,5,0)</f>
        <v>#N/A</v>
      </c>
      <c r="G220" s="91" t="e">
        <f>VLOOKUP(B220,'Combined Table'!$C$4:$L$203,6,0)</f>
        <v>#N/A</v>
      </c>
      <c r="H220" s="91" t="e">
        <f>VLOOKUP(B220,'Combined Table'!$C$4:$L$203,7,0)</f>
        <v>#N/A</v>
      </c>
      <c r="I220" s="91" t="e">
        <f>VLOOKUP(B220,'Combined Table'!$C$4:$L$203,8,0)</f>
        <v>#N/A</v>
      </c>
      <c r="J220" s="91" t="e">
        <f>VLOOKUP(B220,'Combined Table'!$C$4:$L$203,9,0)</f>
        <v>#N/A</v>
      </c>
      <c r="K220" s="91" t="e">
        <f>VLOOKUP(B220,'Combined Table'!$C$4:$L$203,10,0)</f>
        <v>#N/A</v>
      </c>
      <c r="L220" s="92"/>
    </row>
    <row r="221" spans="1:12" ht="54.95" customHeight="1" thickBot="1" x14ac:dyDescent="0.3">
      <c r="A221" s="97">
        <v>216</v>
      </c>
      <c r="B221" s="91" t="str">
        <f>IFERROR(VLOOKUP(A221,'Combined Table'!$B$4:$C$203,2,FALSE),"")</f>
        <v/>
      </c>
      <c r="C221" s="91" t="e">
        <f>VLOOKUP(B221,'Combined Table'!$C$4:$L$203,2,0)</f>
        <v>#N/A</v>
      </c>
      <c r="D221" s="91" t="e">
        <f>VLOOKUP(B221,'Combined Table'!$C$4:$L$203,3,0)</f>
        <v>#N/A</v>
      </c>
      <c r="E221" s="91" t="e">
        <f>VLOOKUP(B221,'Combined Table'!$C$4:$L$203,4,0)</f>
        <v>#N/A</v>
      </c>
      <c r="F221" s="91" t="e">
        <f>VLOOKUP(B221,'Combined Table'!$C$4:$L$203,5,0)</f>
        <v>#N/A</v>
      </c>
      <c r="G221" s="91" t="e">
        <f>VLOOKUP(B221,'Combined Table'!$C$4:$L$203,6,0)</f>
        <v>#N/A</v>
      </c>
      <c r="H221" s="91" t="e">
        <f>VLOOKUP(B221,'Combined Table'!$C$4:$L$203,7,0)</f>
        <v>#N/A</v>
      </c>
      <c r="I221" s="91" t="e">
        <f>VLOOKUP(B221,'Combined Table'!$C$4:$L$203,8,0)</f>
        <v>#N/A</v>
      </c>
      <c r="J221" s="91" t="e">
        <f>VLOOKUP(B221,'Combined Table'!$C$4:$L$203,9,0)</f>
        <v>#N/A</v>
      </c>
      <c r="K221" s="91" t="e">
        <f>VLOOKUP(B221,'Combined Table'!$C$4:$L$203,10,0)</f>
        <v>#N/A</v>
      </c>
      <c r="L221" s="92"/>
    </row>
    <row r="222" spans="1:12" ht="54.95" customHeight="1" thickBot="1" x14ac:dyDescent="0.3">
      <c r="A222" s="97">
        <v>217</v>
      </c>
      <c r="B222" s="91" t="str">
        <f>IFERROR(VLOOKUP(A222,'Combined Table'!$B$4:$C$203,2,FALSE),"")</f>
        <v/>
      </c>
      <c r="C222" s="91" t="e">
        <f>VLOOKUP(B222,'Combined Table'!$C$4:$L$203,2,0)</f>
        <v>#N/A</v>
      </c>
      <c r="D222" s="91" t="e">
        <f>VLOOKUP(B222,'Combined Table'!$C$4:$L$203,3,0)</f>
        <v>#N/A</v>
      </c>
      <c r="E222" s="91" t="e">
        <f>VLOOKUP(B222,'Combined Table'!$C$4:$L$203,4,0)</f>
        <v>#N/A</v>
      </c>
      <c r="F222" s="91" t="e">
        <f>VLOOKUP(B222,'Combined Table'!$C$4:$L$203,5,0)</f>
        <v>#N/A</v>
      </c>
      <c r="G222" s="91" t="e">
        <f>VLOOKUP(B222,'Combined Table'!$C$4:$L$203,6,0)</f>
        <v>#N/A</v>
      </c>
      <c r="H222" s="91" t="e">
        <f>VLOOKUP(B222,'Combined Table'!$C$4:$L$203,7,0)</f>
        <v>#N/A</v>
      </c>
      <c r="I222" s="91" t="e">
        <f>VLOOKUP(B222,'Combined Table'!$C$4:$L$203,8,0)</f>
        <v>#N/A</v>
      </c>
      <c r="J222" s="91" t="e">
        <f>VLOOKUP(B222,'Combined Table'!$C$4:$L$203,9,0)</f>
        <v>#N/A</v>
      </c>
      <c r="K222" s="91" t="e">
        <f>VLOOKUP(B222,'Combined Table'!$C$4:$L$203,10,0)</f>
        <v>#N/A</v>
      </c>
      <c r="L222" s="92"/>
    </row>
    <row r="223" spans="1:12" ht="54.95" customHeight="1" thickBot="1" x14ac:dyDescent="0.3">
      <c r="A223" s="97">
        <v>218</v>
      </c>
      <c r="B223" s="91" t="str">
        <f>IFERROR(VLOOKUP(A223,'Combined Table'!$B$4:$C$203,2,FALSE),"")</f>
        <v/>
      </c>
      <c r="C223" s="91" t="e">
        <f>VLOOKUP(B223,'Combined Table'!$C$4:$L$203,2,0)</f>
        <v>#N/A</v>
      </c>
      <c r="D223" s="91" t="e">
        <f>VLOOKUP(B223,'Combined Table'!$C$4:$L$203,3,0)</f>
        <v>#N/A</v>
      </c>
      <c r="E223" s="91" t="e">
        <f>VLOOKUP(B223,'Combined Table'!$C$4:$L$203,4,0)</f>
        <v>#N/A</v>
      </c>
      <c r="F223" s="91" t="e">
        <f>VLOOKUP(B223,'Combined Table'!$C$4:$L$203,5,0)</f>
        <v>#N/A</v>
      </c>
      <c r="G223" s="91" t="e">
        <f>VLOOKUP(B223,'Combined Table'!$C$4:$L$203,6,0)</f>
        <v>#N/A</v>
      </c>
      <c r="H223" s="91" t="e">
        <f>VLOOKUP(B223,'Combined Table'!$C$4:$L$203,7,0)</f>
        <v>#N/A</v>
      </c>
      <c r="I223" s="91" t="e">
        <f>VLOOKUP(B223,'Combined Table'!$C$4:$L$203,8,0)</f>
        <v>#N/A</v>
      </c>
      <c r="J223" s="91" t="e">
        <f>VLOOKUP(B223,'Combined Table'!$C$4:$L$203,9,0)</f>
        <v>#N/A</v>
      </c>
      <c r="K223" s="91" t="e">
        <f>VLOOKUP(B223,'Combined Table'!$C$4:$L$203,10,0)</f>
        <v>#N/A</v>
      </c>
      <c r="L223" s="92"/>
    </row>
    <row r="224" spans="1:12" ht="54.95" customHeight="1" thickBot="1" x14ac:dyDescent="0.3">
      <c r="A224" s="97">
        <v>219</v>
      </c>
      <c r="B224" s="91" t="str">
        <f>IFERROR(VLOOKUP(A224,'Combined Table'!$B$4:$C$203,2,FALSE),"")</f>
        <v/>
      </c>
      <c r="C224" s="91" t="e">
        <f>VLOOKUP(B224,'Combined Table'!$C$4:$L$203,2,0)</f>
        <v>#N/A</v>
      </c>
      <c r="D224" s="91" t="e">
        <f>VLOOKUP(B224,'Combined Table'!$C$4:$L$203,3,0)</f>
        <v>#N/A</v>
      </c>
      <c r="E224" s="91" t="e">
        <f>VLOOKUP(B224,'Combined Table'!$C$4:$L$203,4,0)</f>
        <v>#N/A</v>
      </c>
      <c r="F224" s="91" t="e">
        <f>VLOOKUP(B224,'Combined Table'!$C$4:$L$203,5,0)</f>
        <v>#N/A</v>
      </c>
      <c r="G224" s="91" t="e">
        <f>VLOOKUP(B224,'Combined Table'!$C$4:$L$203,6,0)</f>
        <v>#N/A</v>
      </c>
      <c r="H224" s="91" t="e">
        <f>VLOOKUP(B224,'Combined Table'!$C$4:$L$203,7,0)</f>
        <v>#N/A</v>
      </c>
      <c r="I224" s="91" t="e">
        <f>VLOOKUP(B224,'Combined Table'!$C$4:$L$203,8,0)</f>
        <v>#N/A</v>
      </c>
      <c r="J224" s="91" t="e">
        <f>VLOOKUP(B224,'Combined Table'!$C$4:$L$203,9,0)</f>
        <v>#N/A</v>
      </c>
      <c r="K224" s="91" t="e">
        <f>VLOOKUP(B224,'Combined Table'!$C$4:$L$203,10,0)</f>
        <v>#N/A</v>
      </c>
      <c r="L224" s="92"/>
    </row>
    <row r="225" spans="1:12" ht="54.95" customHeight="1" thickBot="1" x14ac:dyDescent="0.3">
      <c r="A225" s="97">
        <v>220</v>
      </c>
      <c r="B225" s="91" t="str">
        <f>IFERROR(VLOOKUP(A225,'Combined Table'!$B$4:$C$203,2,FALSE),"")</f>
        <v/>
      </c>
      <c r="C225" s="91" t="e">
        <f>VLOOKUP(B225,'Combined Table'!$C$4:$L$203,2,0)</f>
        <v>#N/A</v>
      </c>
      <c r="D225" s="91" t="e">
        <f>VLOOKUP(B225,'Combined Table'!$C$4:$L$203,3,0)</f>
        <v>#N/A</v>
      </c>
      <c r="E225" s="91" t="e">
        <f>VLOOKUP(B225,'Combined Table'!$C$4:$L$203,4,0)</f>
        <v>#N/A</v>
      </c>
      <c r="F225" s="91" t="e">
        <f>VLOOKUP(B225,'Combined Table'!$C$4:$L$203,5,0)</f>
        <v>#N/A</v>
      </c>
      <c r="G225" s="91" t="e">
        <f>VLOOKUP(B225,'Combined Table'!$C$4:$L$203,6,0)</f>
        <v>#N/A</v>
      </c>
      <c r="H225" s="91" t="e">
        <f>VLOOKUP(B225,'Combined Table'!$C$4:$L$203,7,0)</f>
        <v>#N/A</v>
      </c>
      <c r="I225" s="91" t="e">
        <f>VLOOKUP(B225,'Combined Table'!$C$4:$L$203,8,0)</f>
        <v>#N/A</v>
      </c>
      <c r="J225" s="91" t="e">
        <f>VLOOKUP(B225,'Combined Table'!$C$4:$L$203,9,0)</f>
        <v>#N/A</v>
      </c>
      <c r="K225" s="91" t="e">
        <f>VLOOKUP(B225,'Combined Table'!$C$4:$L$203,10,0)</f>
        <v>#N/A</v>
      </c>
      <c r="L225" s="92"/>
    </row>
    <row r="226" spans="1:12" ht="54.95" customHeight="1" thickBot="1" x14ac:dyDescent="0.3">
      <c r="A226" s="97">
        <v>221</v>
      </c>
      <c r="B226" s="91" t="str">
        <f>IFERROR(VLOOKUP(A226,'Combined Table'!$B$4:$C$203,2,FALSE),"")</f>
        <v/>
      </c>
      <c r="C226" s="91" t="e">
        <f>VLOOKUP(B226,'Combined Table'!$C$4:$L$203,2,0)</f>
        <v>#N/A</v>
      </c>
      <c r="D226" s="91" t="e">
        <f>VLOOKUP(B226,'Combined Table'!$C$4:$L$203,3,0)</f>
        <v>#N/A</v>
      </c>
      <c r="E226" s="91" t="e">
        <f>VLOOKUP(B226,'Combined Table'!$C$4:$L$203,4,0)</f>
        <v>#N/A</v>
      </c>
      <c r="F226" s="91" t="e">
        <f>VLOOKUP(B226,'Combined Table'!$C$4:$L$203,5,0)</f>
        <v>#N/A</v>
      </c>
      <c r="G226" s="91" t="e">
        <f>VLOOKUP(B226,'Combined Table'!$C$4:$L$203,6,0)</f>
        <v>#N/A</v>
      </c>
      <c r="H226" s="91" t="e">
        <f>VLOOKUP(B226,'Combined Table'!$C$4:$L$203,7,0)</f>
        <v>#N/A</v>
      </c>
      <c r="I226" s="91" t="e">
        <f>VLOOKUP(B226,'Combined Table'!$C$4:$L$203,8,0)</f>
        <v>#N/A</v>
      </c>
      <c r="J226" s="91" t="e">
        <f>VLOOKUP(B226,'Combined Table'!$C$4:$L$203,9,0)</f>
        <v>#N/A</v>
      </c>
      <c r="K226" s="91" t="e">
        <f>VLOOKUP(B226,'Combined Table'!$C$4:$L$203,10,0)</f>
        <v>#N/A</v>
      </c>
      <c r="L226" s="92"/>
    </row>
    <row r="227" spans="1:12" ht="54.95" customHeight="1" thickBot="1" x14ac:dyDescent="0.3">
      <c r="A227" s="97">
        <v>222</v>
      </c>
      <c r="B227" s="91" t="str">
        <f>IFERROR(VLOOKUP(A227,'Combined Table'!$B$4:$C$203,2,FALSE),"")</f>
        <v/>
      </c>
      <c r="C227" s="91" t="e">
        <f>VLOOKUP(B227,'Combined Table'!$C$4:$L$203,2,0)</f>
        <v>#N/A</v>
      </c>
      <c r="D227" s="91" t="e">
        <f>VLOOKUP(B227,'Combined Table'!$C$4:$L$203,3,0)</f>
        <v>#N/A</v>
      </c>
      <c r="E227" s="91" t="e">
        <f>VLOOKUP(B227,'Combined Table'!$C$4:$L$203,4,0)</f>
        <v>#N/A</v>
      </c>
      <c r="F227" s="91" t="e">
        <f>VLOOKUP(B227,'Combined Table'!$C$4:$L$203,5,0)</f>
        <v>#N/A</v>
      </c>
      <c r="G227" s="91" t="e">
        <f>VLOOKUP(B227,'Combined Table'!$C$4:$L$203,6,0)</f>
        <v>#N/A</v>
      </c>
      <c r="H227" s="91" t="e">
        <f>VLOOKUP(B227,'Combined Table'!$C$4:$L$203,7,0)</f>
        <v>#N/A</v>
      </c>
      <c r="I227" s="91" t="e">
        <f>VLOOKUP(B227,'Combined Table'!$C$4:$L$203,8,0)</f>
        <v>#N/A</v>
      </c>
      <c r="J227" s="91" t="e">
        <f>VLOOKUP(B227,'Combined Table'!$C$4:$L$203,9,0)</f>
        <v>#N/A</v>
      </c>
      <c r="K227" s="91" t="e">
        <f>VLOOKUP(B227,'Combined Table'!$C$4:$L$203,10,0)</f>
        <v>#N/A</v>
      </c>
      <c r="L227" s="92"/>
    </row>
    <row r="228" spans="1:12" ht="54.95" customHeight="1" thickBot="1" x14ac:dyDescent="0.3">
      <c r="A228" s="97">
        <v>223</v>
      </c>
      <c r="B228" s="91" t="str">
        <f>IFERROR(VLOOKUP(A228,'Combined Table'!$B$4:$C$203,2,FALSE),"")</f>
        <v/>
      </c>
      <c r="C228" s="91" t="e">
        <f>VLOOKUP(B228,'Combined Table'!$C$4:$L$203,2,0)</f>
        <v>#N/A</v>
      </c>
      <c r="D228" s="91" t="e">
        <f>VLOOKUP(B228,'Combined Table'!$C$4:$L$203,3,0)</f>
        <v>#N/A</v>
      </c>
      <c r="E228" s="91" t="e">
        <f>VLOOKUP(B228,'Combined Table'!$C$4:$L$203,4,0)</f>
        <v>#N/A</v>
      </c>
      <c r="F228" s="91" t="e">
        <f>VLOOKUP(B228,'Combined Table'!$C$4:$L$203,5,0)</f>
        <v>#N/A</v>
      </c>
      <c r="G228" s="91" t="e">
        <f>VLOOKUP(B228,'Combined Table'!$C$4:$L$203,6,0)</f>
        <v>#N/A</v>
      </c>
      <c r="H228" s="91" t="e">
        <f>VLOOKUP(B228,'Combined Table'!$C$4:$L$203,7,0)</f>
        <v>#N/A</v>
      </c>
      <c r="I228" s="91" t="e">
        <f>VLOOKUP(B228,'Combined Table'!$C$4:$L$203,8,0)</f>
        <v>#N/A</v>
      </c>
      <c r="J228" s="91" t="e">
        <f>VLOOKUP(B228,'Combined Table'!$C$4:$L$203,9,0)</f>
        <v>#N/A</v>
      </c>
      <c r="K228" s="91" t="e">
        <f>VLOOKUP(B228,'Combined Table'!$C$4:$L$203,10,0)</f>
        <v>#N/A</v>
      </c>
      <c r="L228" s="92"/>
    </row>
    <row r="229" spans="1:12" ht="54.95" customHeight="1" thickBot="1" x14ac:dyDescent="0.3">
      <c r="A229" s="97">
        <v>224</v>
      </c>
      <c r="B229" s="91" t="str">
        <f>IFERROR(VLOOKUP(A229,'Combined Table'!$B$4:$C$203,2,FALSE),"")</f>
        <v/>
      </c>
      <c r="C229" s="91" t="e">
        <f>VLOOKUP(B229,'Combined Table'!$C$4:$L$203,2,0)</f>
        <v>#N/A</v>
      </c>
      <c r="D229" s="91" t="e">
        <f>VLOOKUP(B229,'Combined Table'!$C$4:$L$203,3,0)</f>
        <v>#N/A</v>
      </c>
      <c r="E229" s="91" t="e">
        <f>VLOOKUP(B229,'Combined Table'!$C$4:$L$203,4,0)</f>
        <v>#N/A</v>
      </c>
      <c r="F229" s="91" t="e">
        <f>VLOOKUP(B229,'Combined Table'!$C$4:$L$203,5,0)</f>
        <v>#N/A</v>
      </c>
      <c r="G229" s="91" t="e">
        <f>VLOOKUP(B229,'Combined Table'!$C$4:$L$203,6,0)</f>
        <v>#N/A</v>
      </c>
      <c r="H229" s="91" t="e">
        <f>VLOOKUP(B229,'Combined Table'!$C$4:$L$203,7,0)</f>
        <v>#N/A</v>
      </c>
      <c r="I229" s="91" t="e">
        <f>VLOOKUP(B229,'Combined Table'!$C$4:$L$203,8,0)</f>
        <v>#N/A</v>
      </c>
      <c r="J229" s="91" t="e">
        <f>VLOOKUP(B229,'Combined Table'!$C$4:$L$203,9,0)</f>
        <v>#N/A</v>
      </c>
      <c r="K229" s="91" t="e">
        <f>VLOOKUP(B229,'Combined Table'!$C$4:$L$203,10,0)</f>
        <v>#N/A</v>
      </c>
      <c r="L229" s="92"/>
    </row>
    <row r="230" spans="1:12" ht="54.95" customHeight="1" thickBot="1" x14ac:dyDescent="0.3">
      <c r="A230" s="97">
        <v>225</v>
      </c>
      <c r="B230" s="91" t="str">
        <f>IFERROR(VLOOKUP(A230,'Combined Table'!$B$4:$C$203,2,FALSE),"")</f>
        <v/>
      </c>
      <c r="C230" s="91" t="e">
        <f>VLOOKUP(B230,'Combined Table'!$C$4:$L$203,2,0)</f>
        <v>#N/A</v>
      </c>
      <c r="D230" s="91" t="e">
        <f>VLOOKUP(B230,'Combined Table'!$C$4:$L$203,3,0)</f>
        <v>#N/A</v>
      </c>
      <c r="E230" s="91" t="e">
        <f>VLOOKUP(B230,'Combined Table'!$C$4:$L$203,4,0)</f>
        <v>#N/A</v>
      </c>
      <c r="F230" s="91" t="e">
        <f>VLOOKUP(B230,'Combined Table'!$C$4:$L$203,5,0)</f>
        <v>#N/A</v>
      </c>
      <c r="G230" s="91" t="e">
        <f>VLOOKUP(B230,'Combined Table'!$C$4:$L$203,6,0)</f>
        <v>#N/A</v>
      </c>
      <c r="H230" s="91" t="e">
        <f>VLOOKUP(B230,'Combined Table'!$C$4:$L$203,7,0)</f>
        <v>#N/A</v>
      </c>
      <c r="I230" s="91" t="e">
        <f>VLOOKUP(B230,'Combined Table'!$C$4:$L$203,8,0)</f>
        <v>#N/A</v>
      </c>
      <c r="J230" s="91" t="e">
        <f>VLOOKUP(B230,'Combined Table'!$C$4:$L$203,9,0)</f>
        <v>#N/A</v>
      </c>
      <c r="K230" s="91" t="e">
        <f>VLOOKUP(B230,'Combined Table'!$C$4:$L$203,10,0)</f>
        <v>#N/A</v>
      </c>
      <c r="L230" s="92"/>
    </row>
    <row r="231" spans="1:12" ht="54.95" customHeight="1" thickBot="1" x14ac:dyDescent="0.3">
      <c r="A231" s="97">
        <v>226</v>
      </c>
      <c r="B231" s="91" t="str">
        <f>IFERROR(VLOOKUP(A231,'Combined Table'!$B$4:$C$203,2,FALSE),"")</f>
        <v/>
      </c>
      <c r="C231" s="91" t="e">
        <f>VLOOKUP(B231,'Combined Table'!$C$4:$L$203,2,0)</f>
        <v>#N/A</v>
      </c>
      <c r="D231" s="91" t="e">
        <f>VLOOKUP(B231,'Combined Table'!$C$4:$L$203,3,0)</f>
        <v>#N/A</v>
      </c>
      <c r="E231" s="91" t="e">
        <f>VLOOKUP(B231,'Combined Table'!$C$4:$L$203,4,0)</f>
        <v>#N/A</v>
      </c>
      <c r="F231" s="91" t="e">
        <f>VLOOKUP(B231,'Combined Table'!$C$4:$L$203,5,0)</f>
        <v>#N/A</v>
      </c>
      <c r="G231" s="91" t="e">
        <f>VLOOKUP(B231,'Combined Table'!$C$4:$L$203,6,0)</f>
        <v>#N/A</v>
      </c>
      <c r="H231" s="91" t="e">
        <f>VLOOKUP(B231,'Combined Table'!$C$4:$L$203,7,0)</f>
        <v>#N/A</v>
      </c>
      <c r="I231" s="91" t="e">
        <f>VLOOKUP(B231,'Combined Table'!$C$4:$L$203,8,0)</f>
        <v>#N/A</v>
      </c>
      <c r="J231" s="91" t="e">
        <f>VLOOKUP(B231,'Combined Table'!$C$4:$L$203,9,0)</f>
        <v>#N/A</v>
      </c>
      <c r="K231" s="91" t="e">
        <f>VLOOKUP(B231,'Combined Table'!$C$4:$L$203,10,0)</f>
        <v>#N/A</v>
      </c>
      <c r="L231" s="92"/>
    </row>
    <row r="232" spans="1:12" ht="54.95" customHeight="1" thickBot="1" x14ac:dyDescent="0.3">
      <c r="A232" s="97">
        <v>227</v>
      </c>
      <c r="B232" s="91" t="str">
        <f>IFERROR(VLOOKUP(A232,'Combined Table'!$B$4:$C$203,2,FALSE),"")</f>
        <v/>
      </c>
      <c r="C232" s="91" t="e">
        <f>VLOOKUP(B232,'Combined Table'!$C$4:$L$203,2,0)</f>
        <v>#N/A</v>
      </c>
      <c r="D232" s="91" t="e">
        <f>VLOOKUP(B232,'Combined Table'!$C$4:$L$203,3,0)</f>
        <v>#N/A</v>
      </c>
      <c r="E232" s="91" t="e">
        <f>VLOOKUP(B232,'Combined Table'!$C$4:$L$203,4,0)</f>
        <v>#N/A</v>
      </c>
      <c r="F232" s="91" t="e">
        <f>VLOOKUP(B232,'Combined Table'!$C$4:$L$203,5,0)</f>
        <v>#N/A</v>
      </c>
      <c r="G232" s="91" t="e">
        <f>VLOOKUP(B232,'Combined Table'!$C$4:$L$203,6,0)</f>
        <v>#N/A</v>
      </c>
      <c r="H232" s="91" t="e">
        <f>VLOOKUP(B232,'Combined Table'!$C$4:$L$203,7,0)</f>
        <v>#N/A</v>
      </c>
      <c r="I232" s="91" t="e">
        <f>VLOOKUP(B232,'Combined Table'!$C$4:$L$203,8,0)</f>
        <v>#N/A</v>
      </c>
      <c r="J232" s="91" t="e">
        <f>VLOOKUP(B232,'Combined Table'!$C$4:$L$203,9,0)</f>
        <v>#N/A</v>
      </c>
      <c r="K232" s="91" t="e">
        <f>VLOOKUP(B232,'Combined Table'!$C$4:$L$203,10,0)</f>
        <v>#N/A</v>
      </c>
      <c r="L232" s="92"/>
    </row>
    <row r="233" spans="1:12" ht="54.95" customHeight="1" thickBot="1" x14ac:dyDescent="0.3">
      <c r="A233" s="97">
        <v>228</v>
      </c>
      <c r="B233" s="91" t="str">
        <f>IFERROR(VLOOKUP(A233,'Combined Table'!$B$4:$C$203,2,FALSE),"")</f>
        <v/>
      </c>
      <c r="C233" s="91" t="e">
        <f>VLOOKUP(B233,'Combined Table'!$C$4:$L$203,2,0)</f>
        <v>#N/A</v>
      </c>
      <c r="D233" s="91" t="e">
        <f>VLOOKUP(B233,'Combined Table'!$C$4:$L$203,3,0)</f>
        <v>#N/A</v>
      </c>
      <c r="E233" s="91" t="e">
        <f>VLOOKUP(B233,'Combined Table'!$C$4:$L$203,4,0)</f>
        <v>#N/A</v>
      </c>
      <c r="F233" s="91" t="e">
        <f>VLOOKUP(B233,'Combined Table'!$C$4:$L$203,5,0)</f>
        <v>#N/A</v>
      </c>
      <c r="G233" s="91" t="e">
        <f>VLOOKUP(B233,'Combined Table'!$C$4:$L$203,6,0)</f>
        <v>#N/A</v>
      </c>
      <c r="H233" s="91" t="e">
        <f>VLOOKUP(B233,'Combined Table'!$C$4:$L$203,7,0)</f>
        <v>#N/A</v>
      </c>
      <c r="I233" s="91" t="e">
        <f>VLOOKUP(B233,'Combined Table'!$C$4:$L$203,8,0)</f>
        <v>#N/A</v>
      </c>
      <c r="J233" s="91" t="e">
        <f>VLOOKUP(B233,'Combined Table'!$C$4:$L$203,9,0)</f>
        <v>#N/A</v>
      </c>
      <c r="K233" s="91" t="e">
        <f>VLOOKUP(B233,'Combined Table'!$C$4:$L$203,10,0)</f>
        <v>#N/A</v>
      </c>
      <c r="L233" s="92"/>
    </row>
    <row r="234" spans="1:12" ht="54.95" customHeight="1" thickBot="1" x14ac:dyDescent="0.3">
      <c r="A234" s="97">
        <v>229</v>
      </c>
      <c r="B234" s="91" t="str">
        <f>IFERROR(VLOOKUP(A234,'Combined Table'!$B$4:$C$203,2,FALSE),"")</f>
        <v/>
      </c>
      <c r="C234" s="91" t="e">
        <f>VLOOKUP(B234,'Combined Table'!$C$4:$L$203,2,0)</f>
        <v>#N/A</v>
      </c>
      <c r="D234" s="91" t="e">
        <f>VLOOKUP(B234,'Combined Table'!$C$4:$L$203,3,0)</f>
        <v>#N/A</v>
      </c>
      <c r="E234" s="91" t="e">
        <f>VLOOKUP(B234,'Combined Table'!$C$4:$L$203,4,0)</f>
        <v>#N/A</v>
      </c>
      <c r="F234" s="91" t="e">
        <f>VLOOKUP(B234,'Combined Table'!$C$4:$L$203,5,0)</f>
        <v>#N/A</v>
      </c>
      <c r="G234" s="91" t="e">
        <f>VLOOKUP(B234,'Combined Table'!$C$4:$L$203,6,0)</f>
        <v>#N/A</v>
      </c>
      <c r="H234" s="91" t="e">
        <f>VLOOKUP(B234,'Combined Table'!$C$4:$L$203,7,0)</f>
        <v>#N/A</v>
      </c>
      <c r="I234" s="91" t="e">
        <f>VLOOKUP(B234,'Combined Table'!$C$4:$L$203,8,0)</f>
        <v>#N/A</v>
      </c>
      <c r="J234" s="91" t="e">
        <f>VLOOKUP(B234,'Combined Table'!$C$4:$L$203,9,0)</f>
        <v>#N/A</v>
      </c>
      <c r="K234" s="91" t="e">
        <f>VLOOKUP(B234,'Combined Table'!$C$4:$L$203,10,0)</f>
        <v>#N/A</v>
      </c>
      <c r="L234" s="92"/>
    </row>
    <row r="235" spans="1:12" ht="54.95" customHeight="1" thickBot="1" x14ac:dyDescent="0.3">
      <c r="A235" s="97">
        <v>230</v>
      </c>
      <c r="B235" s="91" t="str">
        <f>IFERROR(VLOOKUP(A235,'Combined Table'!$B$4:$C$203,2,FALSE),"")</f>
        <v/>
      </c>
      <c r="C235" s="91" t="e">
        <f>VLOOKUP(B235,'Combined Table'!$C$4:$L$203,2,0)</f>
        <v>#N/A</v>
      </c>
      <c r="D235" s="91" t="e">
        <f>VLOOKUP(B235,'Combined Table'!$C$4:$L$203,3,0)</f>
        <v>#N/A</v>
      </c>
      <c r="E235" s="91" t="e">
        <f>VLOOKUP(B235,'Combined Table'!$C$4:$L$203,4,0)</f>
        <v>#N/A</v>
      </c>
      <c r="F235" s="91" t="e">
        <f>VLOOKUP(B235,'Combined Table'!$C$4:$L$203,5,0)</f>
        <v>#N/A</v>
      </c>
      <c r="G235" s="91" t="e">
        <f>VLOOKUP(B235,'Combined Table'!$C$4:$L$203,6,0)</f>
        <v>#N/A</v>
      </c>
      <c r="H235" s="91" t="e">
        <f>VLOOKUP(B235,'Combined Table'!$C$4:$L$203,7,0)</f>
        <v>#N/A</v>
      </c>
      <c r="I235" s="91" t="e">
        <f>VLOOKUP(B235,'Combined Table'!$C$4:$L$203,8,0)</f>
        <v>#N/A</v>
      </c>
      <c r="J235" s="91" t="e">
        <f>VLOOKUP(B235,'Combined Table'!$C$4:$L$203,9,0)</f>
        <v>#N/A</v>
      </c>
      <c r="K235" s="91" t="e">
        <f>VLOOKUP(B235,'Combined Table'!$C$4:$L$203,10,0)</f>
        <v>#N/A</v>
      </c>
      <c r="L235" s="92"/>
    </row>
    <row r="236" spans="1:12" ht="54.95" customHeight="1" thickBot="1" x14ac:dyDescent="0.3">
      <c r="A236" s="97">
        <v>231</v>
      </c>
      <c r="B236" s="91" t="str">
        <f>IFERROR(VLOOKUP(A236,'Combined Table'!$B$4:$C$203,2,FALSE),"")</f>
        <v/>
      </c>
      <c r="C236" s="91" t="e">
        <f>VLOOKUP(B236,'Combined Table'!$C$4:$L$203,2,0)</f>
        <v>#N/A</v>
      </c>
      <c r="D236" s="91" t="e">
        <f>VLOOKUP(B236,'Combined Table'!$C$4:$L$203,3,0)</f>
        <v>#N/A</v>
      </c>
      <c r="E236" s="91" t="e">
        <f>VLOOKUP(B236,'Combined Table'!$C$4:$L$203,4,0)</f>
        <v>#N/A</v>
      </c>
      <c r="F236" s="91" t="e">
        <f>VLOOKUP(B236,'Combined Table'!$C$4:$L$203,5,0)</f>
        <v>#N/A</v>
      </c>
      <c r="G236" s="91" t="e">
        <f>VLOOKUP(B236,'Combined Table'!$C$4:$L$203,6,0)</f>
        <v>#N/A</v>
      </c>
      <c r="H236" s="91" t="e">
        <f>VLOOKUP(B236,'Combined Table'!$C$4:$L$203,7,0)</f>
        <v>#N/A</v>
      </c>
      <c r="I236" s="91" t="e">
        <f>VLOOKUP(B236,'Combined Table'!$C$4:$L$203,8,0)</f>
        <v>#N/A</v>
      </c>
      <c r="J236" s="91" t="e">
        <f>VLOOKUP(B236,'Combined Table'!$C$4:$L$203,9,0)</f>
        <v>#N/A</v>
      </c>
      <c r="K236" s="91" t="e">
        <f>VLOOKUP(B236,'Combined Table'!$C$4:$L$203,10,0)</f>
        <v>#N/A</v>
      </c>
      <c r="L236" s="92"/>
    </row>
    <row r="237" spans="1:12" ht="54.95" customHeight="1" thickBot="1" x14ac:dyDescent="0.3">
      <c r="A237" s="97">
        <v>232</v>
      </c>
      <c r="B237" s="91" t="str">
        <f>IFERROR(VLOOKUP(A237,'Combined Table'!$B$4:$C$203,2,FALSE),"")</f>
        <v/>
      </c>
      <c r="C237" s="91" t="e">
        <f>VLOOKUP(B237,'Combined Table'!$C$4:$L$203,2,0)</f>
        <v>#N/A</v>
      </c>
      <c r="D237" s="91" t="e">
        <f>VLOOKUP(B237,'Combined Table'!$C$4:$L$203,3,0)</f>
        <v>#N/A</v>
      </c>
      <c r="E237" s="91" t="e">
        <f>VLOOKUP(B237,'Combined Table'!$C$4:$L$203,4,0)</f>
        <v>#N/A</v>
      </c>
      <c r="F237" s="91" t="e">
        <f>VLOOKUP(B237,'Combined Table'!$C$4:$L$203,5,0)</f>
        <v>#N/A</v>
      </c>
      <c r="G237" s="91" t="e">
        <f>VLOOKUP(B237,'Combined Table'!$C$4:$L$203,6,0)</f>
        <v>#N/A</v>
      </c>
      <c r="H237" s="91" t="e">
        <f>VLOOKUP(B237,'Combined Table'!$C$4:$L$203,7,0)</f>
        <v>#N/A</v>
      </c>
      <c r="I237" s="91" t="e">
        <f>VLOOKUP(B237,'Combined Table'!$C$4:$L$203,8,0)</f>
        <v>#N/A</v>
      </c>
      <c r="J237" s="91" t="e">
        <f>VLOOKUP(B237,'Combined Table'!$C$4:$L$203,9,0)</f>
        <v>#N/A</v>
      </c>
      <c r="K237" s="91" t="e">
        <f>VLOOKUP(B237,'Combined Table'!$C$4:$L$203,10,0)</f>
        <v>#N/A</v>
      </c>
      <c r="L237" s="92"/>
    </row>
    <row r="238" spans="1:12" ht="54.95" customHeight="1" thickBot="1" x14ac:dyDescent="0.3">
      <c r="A238" s="97">
        <v>233</v>
      </c>
      <c r="B238" s="91" t="str">
        <f>IFERROR(VLOOKUP(A238,'Combined Table'!$B$4:$C$203,2,FALSE),"")</f>
        <v/>
      </c>
      <c r="C238" s="91" t="e">
        <f>VLOOKUP(B238,'Combined Table'!$C$4:$L$203,2,0)</f>
        <v>#N/A</v>
      </c>
      <c r="D238" s="91" t="e">
        <f>VLOOKUP(B238,'Combined Table'!$C$4:$L$203,3,0)</f>
        <v>#N/A</v>
      </c>
      <c r="E238" s="91" t="e">
        <f>VLOOKUP(B238,'Combined Table'!$C$4:$L$203,4,0)</f>
        <v>#N/A</v>
      </c>
      <c r="F238" s="91" t="e">
        <f>VLOOKUP(B238,'Combined Table'!$C$4:$L$203,5,0)</f>
        <v>#N/A</v>
      </c>
      <c r="G238" s="91" t="e">
        <f>VLOOKUP(B238,'Combined Table'!$C$4:$L$203,6,0)</f>
        <v>#N/A</v>
      </c>
      <c r="H238" s="91" t="e">
        <f>VLOOKUP(B238,'Combined Table'!$C$4:$L$203,7,0)</f>
        <v>#N/A</v>
      </c>
      <c r="I238" s="91" t="e">
        <f>VLOOKUP(B238,'Combined Table'!$C$4:$L$203,8,0)</f>
        <v>#N/A</v>
      </c>
      <c r="J238" s="91" t="e">
        <f>VLOOKUP(B238,'Combined Table'!$C$4:$L$203,9,0)</f>
        <v>#N/A</v>
      </c>
      <c r="K238" s="91" t="e">
        <f>VLOOKUP(B238,'Combined Table'!$C$4:$L$203,10,0)</f>
        <v>#N/A</v>
      </c>
      <c r="L238" s="92"/>
    </row>
    <row r="239" spans="1:12" ht="54.95" customHeight="1" thickBot="1" x14ac:dyDescent="0.3">
      <c r="A239" s="97">
        <v>234</v>
      </c>
      <c r="B239" s="91" t="str">
        <f>IFERROR(VLOOKUP(A239,'Combined Table'!$B$4:$C$203,2,FALSE),"")</f>
        <v/>
      </c>
      <c r="C239" s="91" t="e">
        <f>VLOOKUP(B239,'Combined Table'!$C$4:$L$203,2,0)</f>
        <v>#N/A</v>
      </c>
      <c r="D239" s="91" t="e">
        <f>VLOOKUP(B239,'Combined Table'!$C$4:$L$203,3,0)</f>
        <v>#N/A</v>
      </c>
      <c r="E239" s="91" t="e">
        <f>VLOOKUP(B239,'Combined Table'!$C$4:$L$203,4,0)</f>
        <v>#N/A</v>
      </c>
      <c r="F239" s="91" t="e">
        <f>VLOOKUP(B239,'Combined Table'!$C$4:$L$203,5,0)</f>
        <v>#N/A</v>
      </c>
      <c r="G239" s="91" t="e">
        <f>VLOOKUP(B239,'Combined Table'!$C$4:$L$203,6,0)</f>
        <v>#N/A</v>
      </c>
      <c r="H239" s="91" t="e">
        <f>VLOOKUP(B239,'Combined Table'!$C$4:$L$203,7,0)</f>
        <v>#N/A</v>
      </c>
      <c r="I239" s="91" t="e">
        <f>VLOOKUP(B239,'Combined Table'!$C$4:$L$203,8,0)</f>
        <v>#N/A</v>
      </c>
      <c r="J239" s="91" t="e">
        <f>VLOOKUP(B239,'Combined Table'!$C$4:$L$203,9,0)</f>
        <v>#N/A</v>
      </c>
      <c r="K239" s="91" t="e">
        <f>VLOOKUP(B239,'Combined Table'!$C$4:$L$203,10,0)</f>
        <v>#N/A</v>
      </c>
      <c r="L239" s="92"/>
    </row>
    <row r="240" spans="1:12" ht="54.95" customHeight="1" thickBot="1" x14ac:dyDescent="0.3">
      <c r="A240" s="97">
        <v>235</v>
      </c>
      <c r="B240" s="91" t="str">
        <f>IFERROR(VLOOKUP(A240,'Combined Table'!$B$4:$C$203,2,FALSE),"")</f>
        <v/>
      </c>
      <c r="C240" s="91" t="e">
        <f>VLOOKUP(B240,'Combined Table'!$C$4:$L$203,2,0)</f>
        <v>#N/A</v>
      </c>
      <c r="D240" s="91" t="e">
        <f>VLOOKUP(B240,'Combined Table'!$C$4:$L$203,3,0)</f>
        <v>#N/A</v>
      </c>
      <c r="E240" s="91" t="e">
        <f>VLOOKUP(B240,'Combined Table'!$C$4:$L$203,4,0)</f>
        <v>#N/A</v>
      </c>
      <c r="F240" s="91" t="e">
        <f>VLOOKUP(B240,'Combined Table'!$C$4:$L$203,5,0)</f>
        <v>#N/A</v>
      </c>
      <c r="G240" s="91" t="e">
        <f>VLOOKUP(B240,'Combined Table'!$C$4:$L$203,6,0)</f>
        <v>#N/A</v>
      </c>
      <c r="H240" s="91" t="e">
        <f>VLOOKUP(B240,'Combined Table'!$C$4:$L$203,7,0)</f>
        <v>#N/A</v>
      </c>
      <c r="I240" s="91" t="e">
        <f>VLOOKUP(B240,'Combined Table'!$C$4:$L$203,8,0)</f>
        <v>#N/A</v>
      </c>
      <c r="J240" s="91" t="e">
        <f>VLOOKUP(B240,'Combined Table'!$C$4:$L$203,9,0)</f>
        <v>#N/A</v>
      </c>
      <c r="K240" s="91" t="e">
        <f>VLOOKUP(B240,'Combined Table'!$C$4:$L$203,10,0)</f>
        <v>#N/A</v>
      </c>
      <c r="L240" s="92"/>
    </row>
    <row r="241" spans="1:12" ht="54.95" customHeight="1" thickBot="1" x14ac:dyDescent="0.3">
      <c r="A241" s="97">
        <v>236</v>
      </c>
      <c r="B241" s="91" t="str">
        <f>IFERROR(VLOOKUP(A241,'Combined Table'!$B$4:$C$203,2,FALSE),"")</f>
        <v/>
      </c>
      <c r="C241" s="91" t="e">
        <f>VLOOKUP(B241,'Combined Table'!$C$4:$L$203,2,0)</f>
        <v>#N/A</v>
      </c>
      <c r="D241" s="91" t="e">
        <f>VLOOKUP(B241,'Combined Table'!$C$4:$L$203,3,0)</f>
        <v>#N/A</v>
      </c>
      <c r="E241" s="91" t="e">
        <f>VLOOKUP(B241,'Combined Table'!$C$4:$L$203,4,0)</f>
        <v>#N/A</v>
      </c>
      <c r="F241" s="91" t="e">
        <f>VLOOKUP(B241,'Combined Table'!$C$4:$L$203,5,0)</f>
        <v>#N/A</v>
      </c>
      <c r="G241" s="91" t="e">
        <f>VLOOKUP(B241,'Combined Table'!$C$4:$L$203,6,0)</f>
        <v>#N/A</v>
      </c>
      <c r="H241" s="91" t="e">
        <f>VLOOKUP(B241,'Combined Table'!$C$4:$L$203,7,0)</f>
        <v>#N/A</v>
      </c>
      <c r="I241" s="91" t="e">
        <f>VLOOKUP(B241,'Combined Table'!$C$4:$L$203,8,0)</f>
        <v>#N/A</v>
      </c>
      <c r="J241" s="91" t="e">
        <f>VLOOKUP(B241,'Combined Table'!$C$4:$L$203,9,0)</f>
        <v>#N/A</v>
      </c>
      <c r="K241" s="91" t="e">
        <f>VLOOKUP(B241,'Combined Table'!$C$4:$L$203,10,0)</f>
        <v>#N/A</v>
      </c>
      <c r="L241" s="92"/>
    </row>
    <row r="242" spans="1:12" ht="54.95" customHeight="1" thickBot="1" x14ac:dyDescent="0.3">
      <c r="A242" s="97">
        <v>237</v>
      </c>
      <c r="B242" s="91" t="str">
        <f>IFERROR(VLOOKUP(A242,'Combined Table'!$B$4:$C$203,2,FALSE),"")</f>
        <v/>
      </c>
      <c r="C242" s="91" t="e">
        <f>VLOOKUP(B242,'Combined Table'!$C$4:$L$203,2,0)</f>
        <v>#N/A</v>
      </c>
      <c r="D242" s="91" t="e">
        <f>VLOOKUP(B242,'Combined Table'!$C$4:$L$203,3,0)</f>
        <v>#N/A</v>
      </c>
      <c r="E242" s="91" t="e">
        <f>VLOOKUP(B242,'Combined Table'!$C$4:$L$203,4,0)</f>
        <v>#N/A</v>
      </c>
      <c r="F242" s="91" t="e">
        <f>VLOOKUP(B242,'Combined Table'!$C$4:$L$203,5,0)</f>
        <v>#N/A</v>
      </c>
      <c r="G242" s="91" t="e">
        <f>VLOOKUP(B242,'Combined Table'!$C$4:$L$203,6,0)</f>
        <v>#N/A</v>
      </c>
      <c r="H242" s="91" t="e">
        <f>VLOOKUP(B242,'Combined Table'!$C$4:$L$203,7,0)</f>
        <v>#N/A</v>
      </c>
      <c r="I242" s="91" t="e">
        <f>VLOOKUP(B242,'Combined Table'!$C$4:$L$203,8,0)</f>
        <v>#N/A</v>
      </c>
      <c r="J242" s="91" t="e">
        <f>VLOOKUP(B242,'Combined Table'!$C$4:$L$203,9,0)</f>
        <v>#N/A</v>
      </c>
      <c r="K242" s="91" t="e">
        <f>VLOOKUP(B242,'Combined Table'!$C$4:$L$203,10,0)</f>
        <v>#N/A</v>
      </c>
      <c r="L242" s="92"/>
    </row>
    <row r="243" spans="1:12" ht="54.95" customHeight="1" thickBot="1" x14ac:dyDescent="0.3">
      <c r="A243" s="97">
        <v>238</v>
      </c>
      <c r="B243" s="91" t="str">
        <f>IFERROR(VLOOKUP(A243,'Combined Table'!$B$4:$C$203,2,FALSE),"")</f>
        <v/>
      </c>
      <c r="C243" s="91" t="e">
        <f>VLOOKUP(B243,'Combined Table'!$C$4:$L$203,2,0)</f>
        <v>#N/A</v>
      </c>
      <c r="D243" s="91" t="e">
        <f>VLOOKUP(B243,'Combined Table'!$C$4:$L$203,3,0)</f>
        <v>#N/A</v>
      </c>
      <c r="E243" s="91" t="e">
        <f>VLOOKUP(B243,'Combined Table'!$C$4:$L$203,4,0)</f>
        <v>#N/A</v>
      </c>
      <c r="F243" s="91" t="e">
        <f>VLOOKUP(B243,'Combined Table'!$C$4:$L$203,5,0)</f>
        <v>#N/A</v>
      </c>
      <c r="G243" s="91" t="e">
        <f>VLOOKUP(B243,'Combined Table'!$C$4:$L$203,6,0)</f>
        <v>#N/A</v>
      </c>
      <c r="H243" s="91" t="e">
        <f>VLOOKUP(B243,'Combined Table'!$C$4:$L$203,7,0)</f>
        <v>#N/A</v>
      </c>
      <c r="I243" s="91" t="e">
        <f>VLOOKUP(B243,'Combined Table'!$C$4:$L$203,8,0)</f>
        <v>#N/A</v>
      </c>
      <c r="J243" s="91" t="e">
        <f>VLOOKUP(B243,'Combined Table'!$C$4:$L$203,9,0)</f>
        <v>#N/A</v>
      </c>
      <c r="K243" s="91" t="e">
        <f>VLOOKUP(B243,'Combined Table'!$C$4:$L$203,10,0)</f>
        <v>#N/A</v>
      </c>
      <c r="L243" s="92"/>
    </row>
    <row r="244" spans="1:12" ht="54.95" customHeight="1" thickBot="1" x14ac:dyDescent="0.3">
      <c r="A244" s="97">
        <v>239</v>
      </c>
      <c r="B244" s="91" t="str">
        <f>IFERROR(VLOOKUP(A244,'Combined Table'!$B$4:$C$203,2,FALSE),"")</f>
        <v/>
      </c>
      <c r="C244" s="91" t="e">
        <f>VLOOKUP(B244,'Combined Table'!$C$4:$L$203,2,0)</f>
        <v>#N/A</v>
      </c>
      <c r="D244" s="91" t="e">
        <f>VLOOKUP(B244,'Combined Table'!$C$4:$L$203,3,0)</f>
        <v>#N/A</v>
      </c>
      <c r="E244" s="91" t="e">
        <f>VLOOKUP(B244,'Combined Table'!$C$4:$L$203,4,0)</f>
        <v>#N/A</v>
      </c>
      <c r="F244" s="91" t="e">
        <f>VLOOKUP(B244,'Combined Table'!$C$4:$L$203,5,0)</f>
        <v>#N/A</v>
      </c>
      <c r="G244" s="91" t="e">
        <f>VLOOKUP(B244,'Combined Table'!$C$4:$L$203,6,0)</f>
        <v>#N/A</v>
      </c>
      <c r="H244" s="91" t="e">
        <f>VLOOKUP(B244,'Combined Table'!$C$4:$L$203,7,0)</f>
        <v>#N/A</v>
      </c>
      <c r="I244" s="91" t="e">
        <f>VLOOKUP(B244,'Combined Table'!$C$4:$L$203,8,0)</f>
        <v>#N/A</v>
      </c>
      <c r="J244" s="91" t="e">
        <f>VLOOKUP(B244,'Combined Table'!$C$4:$L$203,9,0)</f>
        <v>#N/A</v>
      </c>
      <c r="K244" s="91" t="e">
        <f>VLOOKUP(B244,'Combined Table'!$C$4:$L$203,10,0)</f>
        <v>#N/A</v>
      </c>
      <c r="L244" s="92"/>
    </row>
    <row r="245" spans="1:12" ht="54.95" customHeight="1" thickBot="1" x14ac:dyDescent="0.3">
      <c r="A245" s="97">
        <v>240</v>
      </c>
      <c r="B245" s="91" t="str">
        <f>IFERROR(VLOOKUP(A245,'Combined Table'!$B$4:$C$203,2,FALSE),"")</f>
        <v/>
      </c>
      <c r="C245" s="91" t="e">
        <f>VLOOKUP(B245,'Combined Table'!$C$4:$L$203,2,0)</f>
        <v>#N/A</v>
      </c>
      <c r="D245" s="91" t="e">
        <f>VLOOKUP(B245,'Combined Table'!$C$4:$L$203,3,0)</f>
        <v>#N/A</v>
      </c>
      <c r="E245" s="91" t="e">
        <f>VLOOKUP(B245,'Combined Table'!$C$4:$L$203,4,0)</f>
        <v>#N/A</v>
      </c>
      <c r="F245" s="91" t="e">
        <f>VLOOKUP(B245,'Combined Table'!$C$4:$L$203,5,0)</f>
        <v>#N/A</v>
      </c>
      <c r="G245" s="91" t="e">
        <f>VLOOKUP(B245,'Combined Table'!$C$4:$L$203,6,0)</f>
        <v>#N/A</v>
      </c>
      <c r="H245" s="91" t="e">
        <f>VLOOKUP(B245,'Combined Table'!$C$4:$L$203,7,0)</f>
        <v>#N/A</v>
      </c>
      <c r="I245" s="91" t="e">
        <f>VLOOKUP(B245,'Combined Table'!$C$4:$L$203,8,0)</f>
        <v>#N/A</v>
      </c>
      <c r="J245" s="91" t="e">
        <f>VLOOKUP(B245,'Combined Table'!$C$4:$L$203,9,0)</f>
        <v>#N/A</v>
      </c>
      <c r="K245" s="91" t="e">
        <f>VLOOKUP(B245,'Combined Table'!$C$4:$L$203,10,0)</f>
        <v>#N/A</v>
      </c>
      <c r="L245" s="92"/>
    </row>
    <row r="246" spans="1:12" ht="54.95" customHeight="1" thickBot="1" x14ac:dyDescent="0.3">
      <c r="A246" s="97">
        <v>241</v>
      </c>
      <c r="B246" s="91" t="str">
        <f>IFERROR(VLOOKUP(A246,'Combined Table'!$B$4:$C$203,2,FALSE),"")</f>
        <v/>
      </c>
      <c r="C246" s="91" t="e">
        <f>VLOOKUP(B246,'Combined Table'!$C$4:$L$203,2,0)</f>
        <v>#N/A</v>
      </c>
      <c r="D246" s="91" t="e">
        <f>VLOOKUP(B246,'Combined Table'!$C$4:$L$203,3,0)</f>
        <v>#N/A</v>
      </c>
      <c r="E246" s="91" t="e">
        <f>VLOOKUP(B246,'Combined Table'!$C$4:$L$203,4,0)</f>
        <v>#N/A</v>
      </c>
      <c r="F246" s="91" t="e">
        <f>VLOOKUP(B246,'Combined Table'!$C$4:$L$203,5,0)</f>
        <v>#N/A</v>
      </c>
      <c r="G246" s="91" t="e">
        <f>VLOOKUP(B246,'Combined Table'!$C$4:$L$203,6,0)</f>
        <v>#N/A</v>
      </c>
      <c r="H246" s="91" t="e">
        <f>VLOOKUP(B246,'Combined Table'!$C$4:$L$203,7,0)</f>
        <v>#N/A</v>
      </c>
      <c r="I246" s="91" t="e">
        <f>VLOOKUP(B246,'Combined Table'!$C$4:$L$203,8,0)</f>
        <v>#N/A</v>
      </c>
      <c r="J246" s="91" t="e">
        <f>VLOOKUP(B246,'Combined Table'!$C$4:$L$203,9,0)</f>
        <v>#N/A</v>
      </c>
      <c r="K246" s="91" t="e">
        <f>VLOOKUP(B246,'Combined Table'!$C$4:$L$203,10,0)</f>
        <v>#N/A</v>
      </c>
      <c r="L246" s="92"/>
    </row>
    <row r="247" spans="1:12" ht="54.95" customHeight="1" thickBot="1" x14ac:dyDescent="0.3">
      <c r="A247" s="97">
        <v>242</v>
      </c>
      <c r="B247" s="91" t="str">
        <f>IFERROR(VLOOKUP(A247,'Combined Table'!$B$4:$C$203,2,FALSE),"")</f>
        <v/>
      </c>
      <c r="C247" s="91" t="e">
        <f>VLOOKUP(B247,'Combined Table'!$C$4:$L$203,2,0)</f>
        <v>#N/A</v>
      </c>
      <c r="D247" s="91" t="e">
        <f>VLOOKUP(B247,'Combined Table'!$C$4:$L$203,3,0)</f>
        <v>#N/A</v>
      </c>
      <c r="E247" s="91" t="e">
        <f>VLOOKUP(B247,'Combined Table'!$C$4:$L$203,4,0)</f>
        <v>#N/A</v>
      </c>
      <c r="F247" s="91" t="e">
        <f>VLOOKUP(B247,'Combined Table'!$C$4:$L$203,5,0)</f>
        <v>#N/A</v>
      </c>
      <c r="G247" s="91" t="e">
        <f>VLOOKUP(B247,'Combined Table'!$C$4:$L$203,6,0)</f>
        <v>#N/A</v>
      </c>
      <c r="H247" s="91" t="e">
        <f>VLOOKUP(B247,'Combined Table'!$C$4:$L$203,7,0)</f>
        <v>#N/A</v>
      </c>
      <c r="I247" s="91" t="e">
        <f>VLOOKUP(B247,'Combined Table'!$C$4:$L$203,8,0)</f>
        <v>#N/A</v>
      </c>
      <c r="J247" s="91" t="e">
        <f>VLOOKUP(B247,'Combined Table'!$C$4:$L$203,9,0)</f>
        <v>#N/A</v>
      </c>
      <c r="K247" s="91" t="e">
        <f>VLOOKUP(B247,'Combined Table'!$C$4:$L$203,10,0)</f>
        <v>#N/A</v>
      </c>
      <c r="L247" s="92"/>
    </row>
    <row r="248" spans="1:12" ht="54.95" customHeight="1" thickBot="1" x14ac:dyDescent="0.3">
      <c r="A248" s="97">
        <v>243</v>
      </c>
      <c r="B248" s="91" t="str">
        <f>IFERROR(VLOOKUP(A248,'Combined Table'!$B$4:$C$203,2,FALSE),"")</f>
        <v/>
      </c>
      <c r="C248" s="91" t="e">
        <f>VLOOKUP(B248,'Combined Table'!$C$4:$L$203,2,0)</f>
        <v>#N/A</v>
      </c>
      <c r="D248" s="91" t="e">
        <f>VLOOKUP(B248,'Combined Table'!$C$4:$L$203,3,0)</f>
        <v>#N/A</v>
      </c>
      <c r="E248" s="91" t="e">
        <f>VLOOKUP(B248,'Combined Table'!$C$4:$L$203,4,0)</f>
        <v>#N/A</v>
      </c>
      <c r="F248" s="91" t="e">
        <f>VLOOKUP(B248,'Combined Table'!$C$4:$L$203,5,0)</f>
        <v>#N/A</v>
      </c>
      <c r="G248" s="91" t="e">
        <f>VLOOKUP(B248,'Combined Table'!$C$4:$L$203,6,0)</f>
        <v>#N/A</v>
      </c>
      <c r="H248" s="91" t="e">
        <f>VLOOKUP(B248,'Combined Table'!$C$4:$L$203,7,0)</f>
        <v>#N/A</v>
      </c>
      <c r="I248" s="91" t="e">
        <f>VLOOKUP(B248,'Combined Table'!$C$4:$L$203,8,0)</f>
        <v>#N/A</v>
      </c>
      <c r="J248" s="91" t="e">
        <f>VLOOKUP(B248,'Combined Table'!$C$4:$L$203,9,0)</f>
        <v>#N/A</v>
      </c>
      <c r="K248" s="91" t="e">
        <f>VLOOKUP(B248,'Combined Table'!$C$4:$L$203,10,0)</f>
        <v>#N/A</v>
      </c>
      <c r="L248" s="92"/>
    </row>
    <row r="249" spans="1:12" ht="54.95" customHeight="1" thickBot="1" x14ac:dyDescent="0.3">
      <c r="A249" s="97">
        <v>244</v>
      </c>
      <c r="B249" s="91" t="str">
        <f>IFERROR(VLOOKUP(A249,'Combined Table'!$B$4:$C$203,2,FALSE),"")</f>
        <v/>
      </c>
      <c r="C249" s="91" t="e">
        <f>VLOOKUP(B249,'Combined Table'!$C$4:$L$203,2,0)</f>
        <v>#N/A</v>
      </c>
      <c r="D249" s="91" t="e">
        <f>VLOOKUP(B249,'Combined Table'!$C$4:$L$203,3,0)</f>
        <v>#N/A</v>
      </c>
      <c r="E249" s="91" t="e">
        <f>VLOOKUP(B249,'Combined Table'!$C$4:$L$203,4,0)</f>
        <v>#N/A</v>
      </c>
      <c r="F249" s="91" t="e">
        <f>VLOOKUP(B249,'Combined Table'!$C$4:$L$203,5,0)</f>
        <v>#N/A</v>
      </c>
      <c r="G249" s="91" t="e">
        <f>VLOOKUP(B249,'Combined Table'!$C$4:$L$203,6,0)</f>
        <v>#N/A</v>
      </c>
      <c r="H249" s="91" t="e">
        <f>VLOOKUP(B249,'Combined Table'!$C$4:$L$203,7,0)</f>
        <v>#N/A</v>
      </c>
      <c r="I249" s="91" t="e">
        <f>VLOOKUP(B249,'Combined Table'!$C$4:$L$203,8,0)</f>
        <v>#N/A</v>
      </c>
      <c r="J249" s="91" t="e">
        <f>VLOOKUP(B249,'Combined Table'!$C$4:$L$203,9,0)</f>
        <v>#N/A</v>
      </c>
      <c r="K249" s="91" t="e">
        <f>VLOOKUP(B249,'Combined Table'!$C$4:$L$203,10,0)</f>
        <v>#N/A</v>
      </c>
      <c r="L249" s="92"/>
    </row>
    <row r="250" spans="1:12" ht="54.95" customHeight="1" thickBot="1" x14ac:dyDescent="0.3">
      <c r="A250" s="97">
        <v>245</v>
      </c>
      <c r="B250" s="91" t="str">
        <f>IFERROR(VLOOKUP(A250,'Combined Table'!$B$4:$C$203,2,FALSE),"")</f>
        <v/>
      </c>
      <c r="C250" s="91" t="e">
        <f>VLOOKUP(B250,'Combined Table'!$C$4:$L$203,2,0)</f>
        <v>#N/A</v>
      </c>
      <c r="D250" s="91" t="e">
        <f>VLOOKUP(B250,'Combined Table'!$C$4:$L$203,3,0)</f>
        <v>#N/A</v>
      </c>
      <c r="E250" s="91" t="e">
        <f>VLOOKUP(B250,'Combined Table'!$C$4:$L$203,4,0)</f>
        <v>#N/A</v>
      </c>
      <c r="F250" s="91" t="e">
        <f>VLOOKUP(B250,'Combined Table'!$C$4:$L$203,5,0)</f>
        <v>#N/A</v>
      </c>
      <c r="G250" s="91" t="e">
        <f>VLOOKUP(B250,'Combined Table'!$C$4:$L$203,6,0)</f>
        <v>#N/A</v>
      </c>
      <c r="H250" s="91" t="e">
        <f>VLOOKUP(B250,'Combined Table'!$C$4:$L$203,7,0)</f>
        <v>#N/A</v>
      </c>
      <c r="I250" s="91" t="e">
        <f>VLOOKUP(B250,'Combined Table'!$C$4:$L$203,8,0)</f>
        <v>#N/A</v>
      </c>
      <c r="J250" s="91" t="e">
        <f>VLOOKUP(B250,'Combined Table'!$C$4:$L$203,9,0)</f>
        <v>#N/A</v>
      </c>
      <c r="K250" s="91" t="e">
        <f>VLOOKUP(B250,'Combined Table'!$C$4:$L$203,10,0)</f>
        <v>#N/A</v>
      </c>
      <c r="L250" s="92"/>
    </row>
    <row r="251" spans="1:12" ht="54.95" customHeight="1" thickBot="1" x14ac:dyDescent="0.3">
      <c r="A251" s="97">
        <v>246</v>
      </c>
      <c r="B251" s="91" t="str">
        <f>IFERROR(VLOOKUP(A251,'Combined Table'!$B$4:$C$203,2,FALSE),"")</f>
        <v/>
      </c>
      <c r="C251" s="91" t="e">
        <f>VLOOKUP(B251,'Combined Table'!$C$4:$L$203,2,0)</f>
        <v>#N/A</v>
      </c>
      <c r="D251" s="91" t="e">
        <f>VLOOKUP(B251,'Combined Table'!$C$4:$L$203,3,0)</f>
        <v>#N/A</v>
      </c>
      <c r="E251" s="91" t="e">
        <f>VLOOKUP(B251,'Combined Table'!$C$4:$L$203,4,0)</f>
        <v>#N/A</v>
      </c>
      <c r="F251" s="91" t="e">
        <f>VLOOKUP(B251,'Combined Table'!$C$4:$L$203,5,0)</f>
        <v>#N/A</v>
      </c>
      <c r="G251" s="91" t="e">
        <f>VLOOKUP(B251,'Combined Table'!$C$4:$L$203,6,0)</f>
        <v>#N/A</v>
      </c>
      <c r="H251" s="91" t="e">
        <f>VLOOKUP(B251,'Combined Table'!$C$4:$L$203,7,0)</f>
        <v>#N/A</v>
      </c>
      <c r="I251" s="91" t="e">
        <f>VLOOKUP(B251,'Combined Table'!$C$4:$L$203,8,0)</f>
        <v>#N/A</v>
      </c>
      <c r="J251" s="91" t="e">
        <f>VLOOKUP(B251,'Combined Table'!$C$4:$L$203,9,0)</f>
        <v>#N/A</v>
      </c>
      <c r="K251" s="91" t="e">
        <f>VLOOKUP(B251,'Combined Table'!$C$4:$L$203,10,0)</f>
        <v>#N/A</v>
      </c>
      <c r="L251" s="92"/>
    </row>
    <row r="252" spans="1:12" ht="54.95" customHeight="1" thickBot="1" x14ac:dyDescent="0.3">
      <c r="A252" s="97">
        <v>247</v>
      </c>
      <c r="B252" s="91" t="str">
        <f>IFERROR(VLOOKUP(A252,'Combined Table'!$B$4:$C$203,2,FALSE),"")</f>
        <v/>
      </c>
      <c r="C252" s="91" t="e">
        <f>VLOOKUP(B252,'Combined Table'!$C$4:$L$203,2,0)</f>
        <v>#N/A</v>
      </c>
      <c r="D252" s="91" t="e">
        <f>VLOOKUP(B252,'Combined Table'!$C$4:$L$203,3,0)</f>
        <v>#N/A</v>
      </c>
      <c r="E252" s="91" t="e">
        <f>VLOOKUP(B252,'Combined Table'!$C$4:$L$203,4,0)</f>
        <v>#N/A</v>
      </c>
      <c r="F252" s="91" t="e">
        <f>VLOOKUP(B252,'Combined Table'!$C$4:$L$203,5,0)</f>
        <v>#N/A</v>
      </c>
      <c r="G252" s="91" t="e">
        <f>VLOOKUP(B252,'Combined Table'!$C$4:$L$203,6,0)</f>
        <v>#N/A</v>
      </c>
      <c r="H252" s="91" t="e">
        <f>VLOOKUP(B252,'Combined Table'!$C$4:$L$203,7,0)</f>
        <v>#N/A</v>
      </c>
      <c r="I252" s="91" t="e">
        <f>VLOOKUP(B252,'Combined Table'!$C$4:$L$203,8,0)</f>
        <v>#N/A</v>
      </c>
      <c r="J252" s="91" t="e">
        <f>VLOOKUP(B252,'Combined Table'!$C$4:$L$203,9,0)</f>
        <v>#N/A</v>
      </c>
      <c r="K252" s="91" t="e">
        <f>VLOOKUP(B252,'Combined Table'!$C$4:$L$203,10,0)</f>
        <v>#N/A</v>
      </c>
      <c r="L252" s="92"/>
    </row>
    <row r="253" spans="1:12" ht="54.95" customHeight="1" thickBot="1" x14ac:dyDescent="0.3">
      <c r="A253" s="97">
        <v>248</v>
      </c>
      <c r="B253" s="91" t="str">
        <f>IFERROR(VLOOKUP(A253,'Combined Table'!$B$4:$C$203,2,FALSE),"")</f>
        <v/>
      </c>
      <c r="C253" s="91" t="e">
        <f>VLOOKUP(B253,'Combined Table'!$C$4:$L$203,2,0)</f>
        <v>#N/A</v>
      </c>
      <c r="D253" s="91" t="e">
        <f>VLOOKUP(B253,'Combined Table'!$C$4:$L$203,3,0)</f>
        <v>#N/A</v>
      </c>
      <c r="E253" s="91" t="e">
        <f>VLOOKUP(B253,'Combined Table'!$C$4:$L$203,4,0)</f>
        <v>#N/A</v>
      </c>
      <c r="F253" s="91" t="e">
        <f>VLOOKUP(B253,'Combined Table'!$C$4:$L$203,5,0)</f>
        <v>#N/A</v>
      </c>
      <c r="G253" s="91" t="e">
        <f>VLOOKUP(B253,'Combined Table'!$C$4:$L$203,6,0)</f>
        <v>#N/A</v>
      </c>
      <c r="H253" s="91" t="e">
        <f>VLOOKUP(B253,'Combined Table'!$C$4:$L$203,7,0)</f>
        <v>#N/A</v>
      </c>
      <c r="I253" s="91" t="e">
        <f>VLOOKUP(B253,'Combined Table'!$C$4:$L$203,8,0)</f>
        <v>#N/A</v>
      </c>
      <c r="J253" s="91" t="e">
        <f>VLOOKUP(B253,'Combined Table'!$C$4:$L$203,9,0)</f>
        <v>#N/A</v>
      </c>
      <c r="K253" s="91" t="e">
        <f>VLOOKUP(B253,'Combined Table'!$C$4:$L$203,10,0)</f>
        <v>#N/A</v>
      </c>
      <c r="L253" s="92"/>
    </row>
    <row r="254" spans="1:12" ht="54.95" customHeight="1" thickBot="1" x14ac:dyDescent="0.3">
      <c r="A254" s="97">
        <v>249</v>
      </c>
      <c r="B254" s="91" t="str">
        <f>IFERROR(VLOOKUP(A254,'Combined Table'!$B$4:$C$203,2,FALSE),"")</f>
        <v/>
      </c>
      <c r="C254" s="91" t="e">
        <f>VLOOKUP(B254,'Combined Table'!$C$4:$L$203,2,0)</f>
        <v>#N/A</v>
      </c>
      <c r="D254" s="91" t="e">
        <f>VLOOKUP(B254,'Combined Table'!$C$4:$L$203,3,0)</f>
        <v>#N/A</v>
      </c>
      <c r="E254" s="91" t="e">
        <f>VLOOKUP(B254,'Combined Table'!$C$4:$L$203,4,0)</f>
        <v>#N/A</v>
      </c>
      <c r="F254" s="91" t="e">
        <f>VLOOKUP(B254,'Combined Table'!$C$4:$L$203,5,0)</f>
        <v>#N/A</v>
      </c>
      <c r="G254" s="91" t="e">
        <f>VLOOKUP(B254,'Combined Table'!$C$4:$L$203,6,0)</f>
        <v>#N/A</v>
      </c>
      <c r="H254" s="91" t="e">
        <f>VLOOKUP(B254,'Combined Table'!$C$4:$L$203,7,0)</f>
        <v>#N/A</v>
      </c>
      <c r="I254" s="91" t="e">
        <f>VLOOKUP(B254,'Combined Table'!$C$4:$L$203,8,0)</f>
        <v>#N/A</v>
      </c>
      <c r="J254" s="91" t="e">
        <f>VLOOKUP(B254,'Combined Table'!$C$4:$L$203,9,0)</f>
        <v>#N/A</v>
      </c>
      <c r="K254" s="91" t="e">
        <f>VLOOKUP(B254,'Combined Table'!$C$4:$L$203,10,0)</f>
        <v>#N/A</v>
      </c>
      <c r="L254" s="92"/>
    </row>
    <row r="255" spans="1:12" ht="54.95" customHeight="1" thickBot="1" x14ac:dyDescent="0.3">
      <c r="A255" s="97">
        <v>250</v>
      </c>
      <c r="B255" s="91" t="str">
        <f>IFERROR(VLOOKUP(A255,'Combined Table'!$B$4:$C$203,2,FALSE),"")</f>
        <v/>
      </c>
      <c r="C255" s="91" t="e">
        <f>VLOOKUP(B255,'Combined Table'!$C$4:$L$203,2,0)</f>
        <v>#N/A</v>
      </c>
      <c r="D255" s="91" t="e">
        <f>VLOOKUP(B255,'Combined Table'!$C$4:$L$203,3,0)</f>
        <v>#N/A</v>
      </c>
      <c r="E255" s="91" t="e">
        <f>VLOOKUP(B255,'Combined Table'!$C$4:$L$203,4,0)</f>
        <v>#N/A</v>
      </c>
      <c r="F255" s="91" t="e">
        <f>VLOOKUP(B255,'Combined Table'!$C$4:$L$203,5,0)</f>
        <v>#N/A</v>
      </c>
      <c r="G255" s="91" t="e">
        <f>VLOOKUP(B255,'Combined Table'!$C$4:$L$203,6,0)</f>
        <v>#N/A</v>
      </c>
      <c r="H255" s="91" t="e">
        <f>VLOOKUP(B255,'Combined Table'!$C$4:$L$203,7,0)</f>
        <v>#N/A</v>
      </c>
      <c r="I255" s="91" t="e">
        <f>VLOOKUP(B255,'Combined Table'!$C$4:$L$203,8,0)</f>
        <v>#N/A</v>
      </c>
      <c r="J255" s="91" t="e">
        <f>VLOOKUP(B255,'Combined Table'!$C$4:$L$203,9,0)</f>
        <v>#N/A</v>
      </c>
      <c r="K255" s="91" t="e">
        <f>VLOOKUP(B255,'Combined Table'!$C$4:$L$203,10,0)</f>
        <v>#N/A</v>
      </c>
      <c r="L255" s="92"/>
    </row>
    <row r="256" spans="1:12" ht="54.95" customHeight="1" thickBot="1" x14ac:dyDescent="0.3">
      <c r="A256" s="97">
        <v>251</v>
      </c>
      <c r="B256" s="91" t="str">
        <f>IFERROR(VLOOKUP(A256,'Combined Table'!$B$4:$C$203,2,FALSE),"")</f>
        <v/>
      </c>
      <c r="C256" s="91" t="e">
        <f>VLOOKUP(B256,'Combined Table'!$C$4:$L$203,2,0)</f>
        <v>#N/A</v>
      </c>
      <c r="D256" s="91" t="e">
        <f>VLOOKUP(B256,'Combined Table'!$C$4:$L$203,3,0)</f>
        <v>#N/A</v>
      </c>
      <c r="E256" s="91" t="e">
        <f>VLOOKUP(B256,'Combined Table'!$C$4:$L$203,4,0)</f>
        <v>#N/A</v>
      </c>
      <c r="F256" s="91" t="e">
        <f>VLOOKUP(B256,'Combined Table'!$C$4:$L$203,5,0)</f>
        <v>#N/A</v>
      </c>
      <c r="G256" s="91" t="e">
        <f>VLOOKUP(B256,'Combined Table'!$C$4:$L$203,6,0)</f>
        <v>#N/A</v>
      </c>
      <c r="H256" s="91" t="e">
        <f>VLOOKUP(B256,'Combined Table'!$C$4:$L$203,7,0)</f>
        <v>#N/A</v>
      </c>
      <c r="I256" s="91" t="e">
        <f>VLOOKUP(B256,'Combined Table'!$C$4:$L$203,8,0)</f>
        <v>#N/A</v>
      </c>
      <c r="J256" s="91" t="e">
        <f>VLOOKUP(B256,'Combined Table'!$C$4:$L$203,9,0)</f>
        <v>#N/A</v>
      </c>
      <c r="K256" s="91" t="e">
        <f>VLOOKUP(B256,'Combined Table'!$C$4:$L$203,10,0)</f>
        <v>#N/A</v>
      </c>
      <c r="L256" s="92"/>
    </row>
    <row r="257" spans="1:12" ht="54.95" customHeight="1" thickBot="1" x14ac:dyDescent="0.3">
      <c r="A257" s="97">
        <v>252</v>
      </c>
      <c r="B257" s="91" t="str">
        <f>IFERROR(VLOOKUP(A257,'Combined Table'!$B$4:$C$203,2,FALSE),"")</f>
        <v/>
      </c>
      <c r="C257" s="91" t="e">
        <f>VLOOKUP(B257,'Combined Table'!$C$4:$L$203,2,0)</f>
        <v>#N/A</v>
      </c>
      <c r="D257" s="91" t="e">
        <f>VLOOKUP(B257,'Combined Table'!$C$4:$L$203,3,0)</f>
        <v>#N/A</v>
      </c>
      <c r="E257" s="91" t="e">
        <f>VLOOKUP(B257,'Combined Table'!$C$4:$L$203,4,0)</f>
        <v>#N/A</v>
      </c>
      <c r="F257" s="91" t="e">
        <f>VLOOKUP(B257,'Combined Table'!$C$4:$L$203,5,0)</f>
        <v>#N/A</v>
      </c>
      <c r="G257" s="91" t="e">
        <f>VLOOKUP(B257,'Combined Table'!$C$4:$L$203,6,0)</f>
        <v>#N/A</v>
      </c>
      <c r="H257" s="91" t="e">
        <f>VLOOKUP(B257,'Combined Table'!$C$4:$L$203,7,0)</f>
        <v>#N/A</v>
      </c>
      <c r="I257" s="91" t="e">
        <f>VLOOKUP(B257,'Combined Table'!$C$4:$L$203,8,0)</f>
        <v>#N/A</v>
      </c>
      <c r="J257" s="91" t="e">
        <f>VLOOKUP(B257,'Combined Table'!$C$4:$L$203,9,0)</f>
        <v>#N/A</v>
      </c>
      <c r="K257" s="91" t="e">
        <f>VLOOKUP(B257,'Combined Table'!$C$4:$L$203,10,0)</f>
        <v>#N/A</v>
      </c>
      <c r="L257" s="92"/>
    </row>
    <row r="258" spans="1:12" ht="54.95" customHeight="1" thickBot="1" x14ac:dyDescent="0.3">
      <c r="A258" s="97">
        <v>253</v>
      </c>
      <c r="B258" s="91" t="str">
        <f>IFERROR(VLOOKUP(A258,'Combined Table'!$B$4:$C$203,2,FALSE),"")</f>
        <v/>
      </c>
      <c r="C258" s="91" t="e">
        <f>VLOOKUP(B258,'Combined Table'!$C$4:$L$203,2,0)</f>
        <v>#N/A</v>
      </c>
      <c r="D258" s="91" t="e">
        <f>VLOOKUP(B258,'Combined Table'!$C$4:$L$203,3,0)</f>
        <v>#N/A</v>
      </c>
      <c r="E258" s="91" t="e">
        <f>VLOOKUP(B258,'Combined Table'!$C$4:$L$203,4,0)</f>
        <v>#N/A</v>
      </c>
      <c r="F258" s="91" t="e">
        <f>VLOOKUP(B258,'Combined Table'!$C$4:$L$203,5,0)</f>
        <v>#N/A</v>
      </c>
      <c r="G258" s="91" t="e">
        <f>VLOOKUP(B258,'Combined Table'!$C$4:$L$203,6,0)</f>
        <v>#N/A</v>
      </c>
      <c r="H258" s="91" t="e">
        <f>VLOOKUP(B258,'Combined Table'!$C$4:$L$203,7,0)</f>
        <v>#N/A</v>
      </c>
      <c r="I258" s="91" t="e">
        <f>VLOOKUP(B258,'Combined Table'!$C$4:$L$203,8,0)</f>
        <v>#N/A</v>
      </c>
      <c r="J258" s="91" t="e">
        <f>VLOOKUP(B258,'Combined Table'!$C$4:$L$203,9,0)</f>
        <v>#N/A</v>
      </c>
      <c r="K258" s="91" t="e">
        <f>VLOOKUP(B258,'Combined Table'!$C$4:$L$203,10,0)</f>
        <v>#N/A</v>
      </c>
      <c r="L258" s="92"/>
    </row>
    <row r="259" spans="1:12" ht="54.95" customHeight="1" thickBot="1" x14ac:dyDescent="0.3">
      <c r="A259" s="97">
        <v>254</v>
      </c>
      <c r="B259" s="91" t="str">
        <f>IFERROR(VLOOKUP(A259,'Combined Table'!$B$4:$C$203,2,FALSE),"")</f>
        <v/>
      </c>
      <c r="C259" s="91" t="e">
        <f>VLOOKUP(B259,'Combined Table'!$C$4:$L$203,2,0)</f>
        <v>#N/A</v>
      </c>
      <c r="D259" s="91" t="e">
        <f>VLOOKUP(B259,'Combined Table'!$C$4:$L$203,3,0)</f>
        <v>#N/A</v>
      </c>
      <c r="E259" s="91" t="e">
        <f>VLOOKUP(B259,'Combined Table'!$C$4:$L$203,4,0)</f>
        <v>#N/A</v>
      </c>
      <c r="F259" s="91" t="e">
        <f>VLOOKUP(B259,'Combined Table'!$C$4:$L$203,5,0)</f>
        <v>#N/A</v>
      </c>
      <c r="G259" s="91" t="e">
        <f>VLOOKUP(B259,'Combined Table'!$C$4:$L$203,6,0)</f>
        <v>#N/A</v>
      </c>
      <c r="H259" s="91" t="e">
        <f>VLOOKUP(B259,'Combined Table'!$C$4:$L$203,7,0)</f>
        <v>#N/A</v>
      </c>
      <c r="I259" s="91" t="e">
        <f>VLOOKUP(B259,'Combined Table'!$C$4:$L$203,8,0)</f>
        <v>#N/A</v>
      </c>
      <c r="J259" s="91" t="e">
        <f>VLOOKUP(B259,'Combined Table'!$C$4:$L$203,9,0)</f>
        <v>#N/A</v>
      </c>
      <c r="K259" s="91" t="e">
        <f>VLOOKUP(B259,'Combined Table'!$C$4:$L$203,10,0)</f>
        <v>#N/A</v>
      </c>
      <c r="L259" s="92"/>
    </row>
    <row r="260" spans="1:12" ht="54.95" customHeight="1" thickBot="1" x14ac:dyDescent="0.3">
      <c r="A260" s="97">
        <v>255</v>
      </c>
      <c r="B260" s="91" t="str">
        <f>IFERROR(VLOOKUP(A260,'Combined Table'!$B$4:$C$203,2,FALSE),"")</f>
        <v/>
      </c>
      <c r="C260" s="91" t="e">
        <f>VLOOKUP(B260,'Combined Table'!$C$4:$L$203,2,0)</f>
        <v>#N/A</v>
      </c>
      <c r="D260" s="91" t="e">
        <f>VLOOKUP(B260,'Combined Table'!$C$4:$L$203,3,0)</f>
        <v>#N/A</v>
      </c>
      <c r="E260" s="91" t="e">
        <f>VLOOKUP(B260,'Combined Table'!$C$4:$L$203,4,0)</f>
        <v>#N/A</v>
      </c>
      <c r="F260" s="91" t="e">
        <f>VLOOKUP(B260,'Combined Table'!$C$4:$L$203,5,0)</f>
        <v>#N/A</v>
      </c>
      <c r="G260" s="91" t="e">
        <f>VLOOKUP(B260,'Combined Table'!$C$4:$L$203,6,0)</f>
        <v>#N/A</v>
      </c>
      <c r="H260" s="91" t="e">
        <f>VLOOKUP(B260,'Combined Table'!$C$4:$L$203,7,0)</f>
        <v>#N/A</v>
      </c>
      <c r="I260" s="91" t="e">
        <f>VLOOKUP(B260,'Combined Table'!$C$4:$L$203,8,0)</f>
        <v>#N/A</v>
      </c>
      <c r="J260" s="91" t="e">
        <f>VLOOKUP(B260,'Combined Table'!$C$4:$L$203,9,0)</f>
        <v>#N/A</v>
      </c>
      <c r="K260" s="91" t="e">
        <f>VLOOKUP(B260,'Combined Table'!$C$4:$L$203,10,0)</f>
        <v>#N/A</v>
      </c>
      <c r="L260" s="92"/>
    </row>
    <row r="261" spans="1:12" ht="54.95" customHeight="1" thickBot="1" x14ac:dyDescent="0.3">
      <c r="A261" s="97">
        <v>256</v>
      </c>
      <c r="B261" s="91" t="str">
        <f>IFERROR(VLOOKUP(A261,'Combined Table'!$B$4:$C$203,2,FALSE),"")</f>
        <v/>
      </c>
      <c r="C261" s="91" t="e">
        <f>VLOOKUP(B261,'Combined Table'!$C$4:$L$203,2,0)</f>
        <v>#N/A</v>
      </c>
      <c r="D261" s="91" t="e">
        <f>VLOOKUP(B261,'Combined Table'!$C$4:$L$203,3,0)</f>
        <v>#N/A</v>
      </c>
      <c r="E261" s="91" t="e">
        <f>VLOOKUP(B261,'Combined Table'!$C$4:$L$203,4,0)</f>
        <v>#N/A</v>
      </c>
      <c r="F261" s="91" t="e">
        <f>VLOOKUP(B261,'Combined Table'!$C$4:$L$203,5,0)</f>
        <v>#N/A</v>
      </c>
      <c r="G261" s="91" t="e">
        <f>VLOOKUP(B261,'Combined Table'!$C$4:$L$203,6,0)</f>
        <v>#N/A</v>
      </c>
      <c r="H261" s="91" t="e">
        <f>VLOOKUP(B261,'Combined Table'!$C$4:$L$203,7,0)</f>
        <v>#N/A</v>
      </c>
      <c r="I261" s="91" t="e">
        <f>VLOOKUP(B261,'Combined Table'!$C$4:$L$203,8,0)</f>
        <v>#N/A</v>
      </c>
      <c r="J261" s="91" t="e">
        <f>VLOOKUP(B261,'Combined Table'!$C$4:$L$203,9,0)</f>
        <v>#N/A</v>
      </c>
      <c r="K261" s="91" t="e">
        <f>VLOOKUP(B261,'Combined Table'!$C$4:$L$203,10,0)</f>
        <v>#N/A</v>
      </c>
      <c r="L261" s="92"/>
    </row>
    <row r="262" spans="1:12" ht="54.95" customHeight="1" thickBot="1" x14ac:dyDescent="0.3">
      <c r="A262" s="97">
        <v>257</v>
      </c>
      <c r="B262" s="91" t="str">
        <f>IFERROR(VLOOKUP(A262,'Combined Table'!$B$4:$C$203,2,FALSE),"")</f>
        <v/>
      </c>
      <c r="C262" s="91" t="e">
        <f>VLOOKUP(B262,'Combined Table'!$C$4:$L$203,2,0)</f>
        <v>#N/A</v>
      </c>
      <c r="D262" s="91" t="e">
        <f>VLOOKUP(B262,'Combined Table'!$C$4:$L$203,3,0)</f>
        <v>#N/A</v>
      </c>
      <c r="E262" s="91" t="e">
        <f>VLOOKUP(B262,'Combined Table'!$C$4:$L$203,4,0)</f>
        <v>#N/A</v>
      </c>
      <c r="F262" s="91" t="e">
        <f>VLOOKUP(B262,'Combined Table'!$C$4:$L$203,5,0)</f>
        <v>#N/A</v>
      </c>
      <c r="G262" s="91" t="e">
        <f>VLOOKUP(B262,'Combined Table'!$C$4:$L$203,6,0)</f>
        <v>#N/A</v>
      </c>
      <c r="H262" s="91" t="e">
        <f>VLOOKUP(B262,'Combined Table'!$C$4:$L$203,7,0)</f>
        <v>#N/A</v>
      </c>
      <c r="I262" s="91" t="e">
        <f>VLOOKUP(B262,'Combined Table'!$C$4:$L$203,8,0)</f>
        <v>#N/A</v>
      </c>
      <c r="J262" s="91" t="e">
        <f>VLOOKUP(B262,'Combined Table'!$C$4:$L$203,9,0)</f>
        <v>#N/A</v>
      </c>
      <c r="K262" s="91" t="e">
        <f>VLOOKUP(B262,'Combined Table'!$C$4:$L$203,10,0)</f>
        <v>#N/A</v>
      </c>
      <c r="L262" s="92"/>
    </row>
    <row r="263" spans="1:12" ht="54.95" customHeight="1" thickBot="1" x14ac:dyDescent="0.3">
      <c r="A263" s="97">
        <v>258</v>
      </c>
      <c r="B263" s="91" t="str">
        <f>IFERROR(VLOOKUP(A263,'Combined Table'!$B$4:$C$203,2,FALSE),"")</f>
        <v/>
      </c>
      <c r="C263" s="91" t="e">
        <f>VLOOKUP(B263,'Combined Table'!$C$4:$L$203,2,0)</f>
        <v>#N/A</v>
      </c>
      <c r="D263" s="91" t="e">
        <f>VLOOKUP(B263,'Combined Table'!$C$4:$L$203,3,0)</f>
        <v>#N/A</v>
      </c>
      <c r="E263" s="91" t="e">
        <f>VLOOKUP(B263,'Combined Table'!$C$4:$L$203,4,0)</f>
        <v>#N/A</v>
      </c>
      <c r="F263" s="91" t="e">
        <f>VLOOKUP(B263,'Combined Table'!$C$4:$L$203,5,0)</f>
        <v>#N/A</v>
      </c>
      <c r="G263" s="91" t="e">
        <f>VLOOKUP(B263,'Combined Table'!$C$4:$L$203,6,0)</f>
        <v>#N/A</v>
      </c>
      <c r="H263" s="91" t="e">
        <f>VLOOKUP(B263,'Combined Table'!$C$4:$L$203,7,0)</f>
        <v>#N/A</v>
      </c>
      <c r="I263" s="91" t="e">
        <f>VLOOKUP(B263,'Combined Table'!$C$4:$L$203,8,0)</f>
        <v>#N/A</v>
      </c>
      <c r="J263" s="91" t="e">
        <f>VLOOKUP(B263,'Combined Table'!$C$4:$L$203,9,0)</f>
        <v>#N/A</v>
      </c>
      <c r="K263" s="91" t="e">
        <f>VLOOKUP(B263,'Combined Table'!$C$4:$L$203,10,0)</f>
        <v>#N/A</v>
      </c>
      <c r="L263" s="92"/>
    </row>
    <row r="264" spans="1:12" ht="54.95" customHeight="1" thickBot="1" x14ac:dyDescent="0.3">
      <c r="A264" s="97">
        <v>259</v>
      </c>
      <c r="B264" s="91" t="str">
        <f>IFERROR(VLOOKUP(A264,'Combined Table'!$B$4:$C$203,2,FALSE),"")</f>
        <v/>
      </c>
      <c r="C264" s="91" t="e">
        <f>VLOOKUP(B264,'Combined Table'!$C$4:$L$203,2,0)</f>
        <v>#N/A</v>
      </c>
      <c r="D264" s="91" t="e">
        <f>VLOOKUP(B264,'Combined Table'!$C$4:$L$203,3,0)</f>
        <v>#N/A</v>
      </c>
      <c r="E264" s="91" t="e">
        <f>VLOOKUP(B264,'Combined Table'!$C$4:$L$203,4,0)</f>
        <v>#N/A</v>
      </c>
      <c r="F264" s="91" t="e">
        <f>VLOOKUP(B264,'Combined Table'!$C$4:$L$203,5,0)</f>
        <v>#N/A</v>
      </c>
      <c r="G264" s="91" t="e">
        <f>VLOOKUP(B264,'Combined Table'!$C$4:$L$203,6,0)</f>
        <v>#N/A</v>
      </c>
      <c r="H264" s="91" t="e">
        <f>VLOOKUP(B264,'Combined Table'!$C$4:$L$203,7,0)</f>
        <v>#N/A</v>
      </c>
      <c r="I264" s="91" t="e">
        <f>VLOOKUP(B264,'Combined Table'!$C$4:$L$203,8,0)</f>
        <v>#N/A</v>
      </c>
      <c r="J264" s="91" t="e">
        <f>VLOOKUP(B264,'Combined Table'!$C$4:$L$203,9,0)</f>
        <v>#N/A</v>
      </c>
      <c r="K264" s="91" t="e">
        <f>VLOOKUP(B264,'Combined Table'!$C$4:$L$203,10,0)</f>
        <v>#N/A</v>
      </c>
      <c r="L264" s="92"/>
    </row>
    <row r="265" spans="1:12" ht="54.95" customHeight="1" thickBot="1" x14ac:dyDescent="0.3">
      <c r="A265" s="97">
        <v>260</v>
      </c>
      <c r="B265" s="91" t="str">
        <f>IFERROR(VLOOKUP(A265,'Combined Table'!$B$4:$C$203,2,FALSE),"")</f>
        <v/>
      </c>
      <c r="C265" s="91" t="e">
        <f>VLOOKUP(B265,'Combined Table'!$C$4:$L$203,2,0)</f>
        <v>#N/A</v>
      </c>
      <c r="D265" s="91" t="e">
        <f>VLOOKUP(B265,'Combined Table'!$C$4:$L$203,3,0)</f>
        <v>#N/A</v>
      </c>
      <c r="E265" s="91" t="e">
        <f>VLOOKUP(B265,'Combined Table'!$C$4:$L$203,4,0)</f>
        <v>#N/A</v>
      </c>
      <c r="F265" s="91" t="e">
        <f>VLOOKUP(B265,'Combined Table'!$C$4:$L$203,5,0)</f>
        <v>#N/A</v>
      </c>
      <c r="G265" s="91" t="e">
        <f>VLOOKUP(B265,'Combined Table'!$C$4:$L$203,6,0)</f>
        <v>#N/A</v>
      </c>
      <c r="H265" s="91" t="e">
        <f>VLOOKUP(B265,'Combined Table'!$C$4:$L$203,7,0)</f>
        <v>#N/A</v>
      </c>
      <c r="I265" s="91" t="e">
        <f>VLOOKUP(B265,'Combined Table'!$C$4:$L$203,8,0)</f>
        <v>#N/A</v>
      </c>
      <c r="J265" s="91" t="e">
        <f>VLOOKUP(B265,'Combined Table'!$C$4:$L$203,9,0)</f>
        <v>#N/A</v>
      </c>
      <c r="K265" s="91" t="e">
        <f>VLOOKUP(B265,'Combined Table'!$C$4:$L$203,10,0)</f>
        <v>#N/A</v>
      </c>
      <c r="L265" s="92"/>
    </row>
    <row r="266" spans="1:12" ht="54.95" customHeight="1" thickBot="1" x14ac:dyDescent="0.3">
      <c r="A266" s="97">
        <v>261</v>
      </c>
      <c r="B266" s="91" t="str">
        <f>IFERROR(VLOOKUP(A266,'Combined Table'!$B$4:$C$203,2,FALSE),"")</f>
        <v/>
      </c>
      <c r="C266" s="91" t="e">
        <f>VLOOKUP(B266,'Combined Table'!$C$4:$L$203,2,0)</f>
        <v>#N/A</v>
      </c>
      <c r="D266" s="91" t="e">
        <f>VLOOKUP(B266,'Combined Table'!$C$4:$L$203,3,0)</f>
        <v>#N/A</v>
      </c>
      <c r="E266" s="91" t="e">
        <f>VLOOKUP(B266,'Combined Table'!$C$4:$L$203,4,0)</f>
        <v>#N/A</v>
      </c>
      <c r="F266" s="91" t="e">
        <f>VLOOKUP(B266,'Combined Table'!$C$4:$L$203,5,0)</f>
        <v>#N/A</v>
      </c>
      <c r="G266" s="91" t="e">
        <f>VLOOKUP(B266,'Combined Table'!$C$4:$L$203,6,0)</f>
        <v>#N/A</v>
      </c>
      <c r="H266" s="91" t="e">
        <f>VLOOKUP(B266,'Combined Table'!$C$4:$L$203,7,0)</f>
        <v>#N/A</v>
      </c>
      <c r="I266" s="91" t="e">
        <f>VLOOKUP(B266,'Combined Table'!$C$4:$L$203,8,0)</f>
        <v>#N/A</v>
      </c>
      <c r="J266" s="91" t="e">
        <f>VLOOKUP(B266,'Combined Table'!$C$4:$L$203,9,0)</f>
        <v>#N/A</v>
      </c>
      <c r="K266" s="91" t="e">
        <f>VLOOKUP(B266,'Combined Table'!$C$4:$L$203,10,0)</f>
        <v>#N/A</v>
      </c>
      <c r="L266" s="92"/>
    </row>
    <row r="267" spans="1:12" ht="54.95" customHeight="1" thickBot="1" x14ac:dyDescent="0.3">
      <c r="A267" s="97">
        <v>262</v>
      </c>
      <c r="B267" s="91" t="str">
        <f>IFERROR(VLOOKUP(A267,'Combined Table'!$B$4:$C$203,2,FALSE),"")</f>
        <v/>
      </c>
      <c r="C267" s="91" t="e">
        <f>VLOOKUP(B267,'Combined Table'!$C$4:$L$203,2,0)</f>
        <v>#N/A</v>
      </c>
      <c r="D267" s="91" t="e">
        <f>VLOOKUP(B267,'Combined Table'!$C$4:$L$203,3,0)</f>
        <v>#N/A</v>
      </c>
      <c r="E267" s="91" t="e">
        <f>VLOOKUP(B267,'Combined Table'!$C$4:$L$203,4,0)</f>
        <v>#N/A</v>
      </c>
      <c r="F267" s="91" t="e">
        <f>VLOOKUP(B267,'Combined Table'!$C$4:$L$203,5,0)</f>
        <v>#N/A</v>
      </c>
      <c r="G267" s="91" t="e">
        <f>VLOOKUP(B267,'Combined Table'!$C$4:$L$203,6,0)</f>
        <v>#N/A</v>
      </c>
      <c r="H267" s="91" t="e">
        <f>VLOOKUP(B267,'Combined Table'!$C$4:$L$203,7,0)</f>
        <v>#N/A</v>
      </c>
      <c r="I267" s="91" t="e">
        <f>VLOOKUP(B267,'Combined Table'!$C$4:$L$203,8,0)</f>
        <v>#N/A</v>
      </c>
      <c r="J267" s="91" t="e">
        <f>VLOOKUP(B267,'Combined Table'!$C$4:$L$203,9,0)</f>
        <v>#N/A</v>
      </c>
      <c r="K267" s="91" t="e">
        <f>VLOOKUP(B267,'Combined Table'!$C$4:$L$203,10,0)</f>
        <v>#N/A</v>
      </c>
      <c r="L267" s="92"/>
    </row>
    <row r="268" spans="1:12" ht="54.95" customHeight="1" thickBot="1" x14ac:dyDescent="0.3">
      <c r="A268" s="97">
        <v>263</v>
      </c>
      <c r="B268" s="91" t="str">
        <f>IFERROR(VLOOKUP(A268,'Combined Table'!$B$4:$C$203,2,FALSE),"")</f>
        <v/>
      </c>
      <c r="C268" s="91" t="e">
        <f>VLOOKUP(B268,'Combined Table'!$C$4:$L$203,2,0)</f>
        <v>#N/A</v>
      </c>
      <c r="D268" s="91" t="e">
        <f>VLOOKUP(B268,'Combined Table'!$C$4:$L$203,3,0)</f>
        <v>#N/A</v>
      </c>
      <c r="E268" s="91" t="e">
        <f>VLOOKUP(B268,'Combined Table'!$C$4:$L$203,4,0)</f>
        <v>#N/A</v>
      </c>
      <c r="F268" s="91" t="e">
        <f>VLOOKUP(B268,'Combined Table'!$C$4:$L$203,5,0)</f>
        <v>#N/A</v>
      </c>
      <c r="G268" s="91" t="e">
        <f>VLOOKUP(B268,'Combined Table'!$C$4:$L$203,6,0)</f>
        <v>#N/A</v>
      </c>
      <c r="H268" s="91" t="e">
        <f>VLOOKUP(B268,'Combined Table'!$C$4:$L$203,7,0)</f>
        <v>#N/A</v>
      </c>
      <c r="I268" s="91" t="e">
        <f>VLOOKUP(B268,'Combined Table'!$C$4:$L$203,8,0)</f>
        <v>#N/A</v>
      </c>
      <c r="J268" s="91" t="e">
        <f>VLOOKUP(B268,'Combined Table'!$C$4:$L$203,9,0)</f>
        <v>#N/A</v>
      </c>
      <c r="K268" s="91" t="e">
        <f>VLOOKUP(B268,'Combined Table'!$C$4:$L$203,10,0)</f>
        <v>#N/A</v>
      </c>
      <c r="L268" s="92"/>
    </row>
    <row r="269" spans="1:12" ht="54.95" customHeight="1" thickBot="1" x14ac:dyDescent="0.3">
      <c r="A269" s="97">
        <v>264</v>
      </c>
      <c r="B269" s="91" t="str">
        <f>IFERROR(VLOOKUP(A269,'Combined Table'!$B$4:$C$203,2,FALSE),"")</f>
        <v/>
      </c>
      <c r="C269" s="91" t="e">
        <f>VLOOKUP(B269,'Combined Table'!$C$4:$L$203,2,0)</f>
        <v>#N/A</v>
      </c>
      <c r="D269" s="91" t="e">
        <f>VLOOKUP(B269,'Combined Table'!$C$4:$L$203,3,0)</f>
        <v>#N/A</v>
      </c>
      <c r="E269" s="91" t="e">
        <f>VLOOKUP(B269,'Combined Table'!$C$4:$L$203,4,0)</f>
        <v>#N/A</v>
      </c>
      <c r="F269" s="91" t="e">
        <f>VLOOKUP(B269,'Combined Table'!$C$4:$L$203,5,0)</f>
        <v>#N/A</v>
      </c>
      <c r="G269" s="91" t="e">
        <f>VLOOKUP(B269,'Combined Table'!$C$4:$L$203,6,0)</f>
        <v>#N/A</v>
      </c>
      <c r="H269" s="91" t="e">
        <f>VLOOKUP(B269,'Combined Table'!$C$4:$L$203,7,0)</f>
        <v>#N/A</v>
      </c>
      <c r="I269" s="91" t="e">
        <f>VLOOKUP(B269,'Combined Table'!$C$4:$L$203,8,0)</f>
        <v>#N/A</v>
      </c>
      <c r="J269" s="91" t="e">
        <f>VLOOKUP(B269,'Combined Table'!$C$4:$L$203,9,0)</f>
        <v>#N/A</v>
      </c>
      <c r="K269" s="91" t="e">
        <f>VLOOKUP(B269,'Combined Table'!$C$4:$L$203,10,0)</f>
        <v>#N/A</v>
      </c>
      <c r="L269" s="92"/>
    </row>
    <row r="270" spans="1:12" ht="54.95" customHeight="1" thickBot="1" x14ac:dyDescent="0.3">
      <c r="A270" s="97">
        <v>265</v>
      </c>
      <c r="B270" s="91" t="str">
        <f>IFERROR(VLOOKUP(A270,'Combined Table'!$B$4:$C$203,2,FALSE),"")</f>
        <v/>
      </c>
      <c r="C270" s="91" t="e">
        <f>VLOOKUP(B270,'Combined Table'!$C$4:$L$203,2,0)</f>
        <v>#N/A</v>
      </c>
      <c r="D270" s="91" t="e">
        <f>VLOOKUP(B270,'Combined Table'!$C$4:$L$203,3,0)</f>
        <v>#N/A</v>
      </c>
      <c r="E270" s="91" t="e">
        <f>VLOOKUP(B270,'Combined Table'!$C$4:$L$203,4,0)</f>
        <v>#N/A</v>
      </c>
      <c r="F270" s="91" t="e">
        <f>VLOOKUP(B270,'Combined Table'!$C$4:$L$203,5,0)</f>
        <v>#N/A</v>
      </c>
      <c r="G270" s="91" t="e">
        <f>VLOOKUP(B270,'Combined Table'!$C$4:$L$203,6,0)</f>
        <v>#N/A</v>
      </c>
      <c r="H270" s="91" t="e">
        <f>VLOOKUP(B270,'Combined Table'!$C$4:$L$203,7,0)</f>
        <v>#N/A</v>
      </c>
      <c r="I270" s="91" t="e">
        <f>VLOOKUP(B270,'Combined Table'!$C$4:$L$203,8,0)</f>
        <v>#N/A</v>
      </c>
      <c r="J270" s="91" t="e">
        <f>VLOOKUP(B270,'Combined Table'!$C$4:$L$203,9,0)</f>
        <v>#N/A</v>
      </c>
      <c r="K270" s="91" t="e">
        <f>VLOOKUP(B270,'Combined Table'!$C$4:$L$203,10,0)</f>
        <v>#N/A</v>
      </c>
      <c r="L270" s="92"/>
    </row>
    <row r="271" spans="1:12" ht="54.95" customHeight="1" thickBot="1" x14ac:dyDescent="0.3">
      <c r="A271" s="97">
        <v>266</v>
      </c>
      <c r="B271" s="91" t="str">
        <f>IFERROR(VLOOKUP(A271,'Combined Table'!$B$4:$C$203,2,FALSE),"")</f>
        <v/>
      </c>
      <c r="C271" s="91" t="e">
        <f>VLOOKUP(B271,'Combined Table'!$C$4:$L$203,2,0)</f>
        <v>#N/A</v>
      </c>
      <c r="D271" s="91" t="e">
        <f>VLOOKUP(B271,'Combined Table'!$C$4:$L$203,3,0)</f>
        <v>#N/A</v>
      </c>
      <c r="E271" s="91" t="e">
        <f>VLOOKUP(B271,'Combined Table'!$C$4:$L$203,4,0)</f>
        <v>#N/A</v>
      </c>
      <c r="F271" s="91" t="e">
        <f>VLOOKUP(B271,'Combined Table'!$C$4:$L$203,5,0)</f>
        <v>#N/A</v>
      </c>
      <c r="G271" s="91" t="e">
        <f>VLOOKUP(B271,'Combined Table'!$C$4:$L$203,6,0)</f>
        <v>#N/A</v>
      </c>
      <c r="H271" s="91" t="e">
        <f>VLOOKUP(B271,'Combined Table'!$C$4:$L$203,7,0)</f>
        <v>#N/A</v>
      </c>
      <c r="I271" s="91" t="e">
        <f>VLOOKUP(B271,'Combined Table'!$C$4:$L$203,8,0)</f>
        <v>#N/A</v>
      </c>
      <c r="J271" s="91" t="e">
        <f>VLOOKUP(B271,'Combined Table'!$C$4:$L$203,9,0)</f>
        <v>#N/A</v>
      </c>
      <c r="K271" s="91" t="e">
        <f>VLOOKUP(B271,'Combined Table'!$C$4:$L$203,10,0)</f>
        <v>#N/A</v>
      </c>
      <c r="L271" s="92"/>
    </row>
    <row r="272" spans="1:12" ht="54.95" customHeight="1" thickBot="1" x14ac:dyDescent="0.3">
      <c r="A272" s="97">
        <v>267</v>
      </c>
      <c r="B272" s="91" t="str">
        <f>IFERROR(VLOOKUP(A272,'Combined Table'!$B$4:$C$203,2,FALSE),"")</f>
        <v/>
      </c>
      <c r="C272" s="91" t="e">
        <f>VLOOKUP(B272,'Combined Table'!$C$4:$L$203,2,0)</f>
        <v>#N/A</v>
      </c>
      <c r="D272" s="91" t="e">
        <f>VLOOKUP(B272,'Combined Table'!$C$4:$L$203,3,0)</f>
        <v>#N/A</v>
      </c>
      <c r="E272" s="91" t="e">
        <f>VLOOKUP(B272,'Combined Table'!$C$4:$L$203,4,0)</f>
        <v>#N/A</v>
      </c>
      <c r="F272" s="91" t="e">
        <f>VLOOKUP(B272,'Combined Table'!$C$4:$L$203,5,0)</f>
        <v>#N/A</v>
      </c>
      <c r="G272" s="91" t="e">
        <f>VLOOKUP(B272,'Combined Table'!$C$4:$L$203,6,0)</f>
        <v>#N/A</v>
      </c>
      <c r="H272" s="91" t="e">
        <f>VLOOKUP(B272,'Combined Table'!$C$4:$L$203,7,0)</f>
        <v>#N/A</v>
      </c>
      <c r="I272" s="91" t="e">
        <f>VLOOKUP(B272,'Combined Table'!$C$4:$L$203,8,0)</f>
        <v>#N/A</v>
      </c>
      <c r="J272" s="91" t="e">
        <f>VLOOKUP(B272,'Combined Table'!$C$4:$L$203,9,0)</f>
        <v>#N/A</v>
      </c>
      <c r="K272" s="91" t="e">
        <f>VLOOKUP(B272,'Combined Table'!$C$4:$L$203,10,0)</f>
        <v>#N/A</v>
      </c>
      <c r="L272" s="92"/>
    </row>
    <row r="273" spans="1:12" ht="54.95" customHeight="1" thickBot="1" x14ac:dyDescent="0.3">
      <c r="A273" s="97">
        <v>268</v>
      </c>
      <c r="B273" s="91" t="str">
        <f>IFERROR(VLOOKUP(A273,'Combined Table'!$B$4:$C$203,2,FALSE),"")</f>
        <v/>
      </c>
      <c r="C273" s="91" t="e">
        <f>VLOOKUP(B273,'Combined Table'!$C$4:$L$203,2,0)</f>
        <v>#N/A</v>
      </c>
      <c r="D273" s="91" t="e">
        <f>VLOOKUP(B273,'Combined Table'!$C$4:$L$203,3,0)</f>
        <v>#N/A</v>
      </c>
      <c r="E273" s="91" t="e">
        <f>VLOOKUP(B273,'Combined Table'!$C$4:$L$203,4,0)</f>
        <v>#N/A</v>
      </c>
      <c r="F273" s="91" t="e">
        <f>VLOOKUP(B273,'Combined Table'!$C$4:$L$203,5,0)</f>
        <v>#N/A</v>
      </c>
      <c r="G273" s="91" t="e">
        <f>VLOOKUP(B273,'Combined Table'!$C$4:$L$203,6,0)</f>
        <v>#N/A</v>
      </c>
      <c r="H273" s="91" t="e">
        <f>VLOOKUP(B273,'Combined Table'!$C$4:$L$203,7,0)</f>
        <v>#N/A</v>
      </c>
      <c r="I273" s="91" t="e">
        <f>VLOOKUP(B273,'Combined Table'!$C$4:$L$203,8,0)</f>
        <v>#N/A</v>
      </c>
      <c r="J273" s="91" t="e">
        <f>VLOOKUP(B273,'Combined Table'!$C$4:$L$203,9,0)</f>
        <v>#N/A</v>
      </c>
      <c r="K273" s="91" t="e">
        <f>VLOOKUP(B273,'Combined Table'!$C$4:$L$203,10,0)</f>
        <v>#N/A</v>
      </c>
      <c r="L273" s="92"/>
    </row>
    <row r="274" spans="1:12" ht="54.95" customHeight="1" thickBot="1" x14ac:dyDescent="0.3">
      <c r="A274" s="97">
        <v>269</v>
      </c>
      <c r="B274" s="91" t="str">
        <f>IFERROR(VLOOKUP(A274,'Combined Table'!$B$4:$C$203,2,FALSE),"")</f>
        <v/>
      </c>
      <c r="C274" s="91" t="e">
        <f>VLOOKUP(B274,'Combined Table'!$C$4:$L$203,2,0)</f>
        <v>#N/A</v>
      </c>
      <c r="D274" s="91" t="e">
        <f>VLOOKUP(B274,'Combined Table'!$C$4:$L$203,3,0)</f>
        <v>#N/A</v>
      </c>
      <c r="E274" s="91" t="e">
        <f>VLOOKUP(B274,'Combined Table'!$C$4:$L$203,4,0)</f>
        <v>#N/A</v>
      </c>
      <c r="F274" s="91" t="e">
        <f>VLOOKUP(B274,'Combined Table'!$C$4:$L$203,5,0)</f>
        <v>#N/A</v>
      </c>
      <c r="G274" s="91" t="e">
        <f>VLOOKUP(B274,'Combined Table'!$C$4:$L$203,6,0)</f>
        <v>#N/A</v>
      </c>
      <c r="H274" s="91" t="e">
        <f>VLOOKUP(B274,'Combined Table'!$C$4:$L$203,7,0)</f>
        <v>#N/A</v>
      </c>
      <c r="I274" s="91" t="e">
        <f>VLOOKUP(B274,'Combined Table'!$C$4:$L$203,8,0)</f>
        <v>#N/A</v>
      </c>
      <c r="J274" s="91" t="e">
        <f>VLOOKUP(B274,'Combined Table'!$C$4:$L$203,9,0)</f>
        <v>#N/A</v>
      </c>
      <c r="K274" s="91" t="e">
        <f>VLOOKUP(B274,'Combined Table'!$C$4:$L$203,10,0)</f>
        <v>#N/A</v>
      </c>
      <c r="L274" s="92"/>
    </row>
    <row r="275" spans="1:12" ht="54.95" customHeight="1" thickBot="1" x14ac:dyDescent="0.3">
      <c r="A275" s="97">
        <v>270</v>
      </c>
      <c r="B275" s="91" t="str">
        <f>IFERROR(VLOOKUP(A275,'Combined Table'!$B$4:$C$203,2,FALSE),"")</f>
        <v/>
      </c>
      <c r="C275" s="91" t="e">
        <f>VLOOKUP(B275,'Combined Table'!$C$4:$L$203,2,0)</f>
        <v>#N/A</v>
      </c>
      <c r="D275" s="91" t="e">
        <f>VLOOKUP(B275,'Combined Table'!$C$4:$L$203,3,0)</f>
        <v>#N/A</v>
      </c>
      <c r="E275" s="91" t="e">
        <f>VLOOKUP(B275,'Combined Table'!$C$4:$L$203,4,0)</f>
        <v>#N/A</v>
      </c>
      <c r="F275" s="91" t="e">
        <f>VLOOKUP(B275,'Combined Table'!$C$4:$L$203,5,0)</f>
        <v>#N/A</v>
      </c>
      <c r="G275" s="91" t="e">
        <f>VLOOKUP(B275,'Combined Table'!$C$4:$L$203,6,0)</f>
        <v>#N/A</v>
      </c>
      <c r="H275" s="91" t="e">
        <f>VLOOKUP(B275,'Combined Table'!$C$4:$L$203,7,0)</f>
        <v>#N/A</v>
      </c>
      <c r="I275" s="91" t="e">
        <f>VLOOKUP(B275,'Combined Table'!$C$4:$L$203,8,0)</f>
        <v>#N/A</v>
      </c>
      <c r="J275" s="91" t="e">
        <f>VLOOKUP(B275,'Combined Table'!$C$4:$L$203,9,0)</f>
        <v>#N/A</v>
      </c>
      <c r="K275" s="91" t="e">
        <f>VLOOKUP(B275,'Combined Table'!$C$4:$L$203,10,0)</f>
        <v>#N/A</v>
      </c>
      <c r="L275" s="92"/>
    </row>
    <row r="276" spans="1:12" ht="54.95" customHeight="1" thickBot="1" x14ac:dyDescent="0.3">
      <c r="A276" s="97">
        <v>271</v>
      </c>
      <c r="B276" s="91" t="str">
        <f>IFERROR(VLOOKUP(A276,'Combined Table'!$B$4:$C$203,2,FALSE),"")</f>
        <v/>
      </c>
      <c r="C276" s="91" t="e">
        <f>VLOOKUP(B276,'Combined Table'!$C$4:$L$203,2,0)</f>
        <v>#N/A</v>
      </c>
      <c r="D276" s="91" t="e">
        <f>VLOOKUP(B276,'Combined Table'!$C$4:$L$203,3,0)</f>
        <v>#N/A</v>
      </c>
      <c r="E276" s="91" t="e">
        <f>VLOOKUP(B276,'Combined Table'!$C$4:$L$203,4,0)</f>
        <v>#N/A</v>
      </c>
      <c r="F276" s="91" t="e">
        <f>VLOOKUP(B276,'Combined Table'!$C$4:$L$203,5,0)</f>
        <v>#N/A</v>
      </c>
      <c r="G276" s="91" t="e">
        <f>VLOOKUP(B276,'Combined Table'!$C$4:$L$203,6,0)</f>
        <v>#N/A</v>
      </c>
      <c r="H276" s="91" t="e">
        <f>VLOOKUP(B276,'Combined Table'!$C$4:$L$203,7,0)</f>
        <v>#N/A</v>
      </c>
      <c r="I276" s="91" t="e">
        <f>VLOOKUP(B276,'Combined Table'!$C$4:$L$203,8,0)</f>
        <v>#N/A</v>
      </c>
      <c r="J276" s="91" t="e">
        <f>VLOOKUP(B276,'Combined Table'!$C$4:$L$203,9,0)</f>
        <v>#N/A</v>
      </c>
      <c r="K276" s="91" t="e">
        <f>VLOOKUP(B276,'Combined Table'!$C$4:$L$203,10,0)</f>
        <v>#N/A</v>
      </c>
      <c r="L276" s="92"/>
    </row>
    <row r="277" spans="1:12" ht="54.95" customHeight="1" thickBot="1" x14ac:dyDescent="0.3">
      <c r="A277" s="97">
        <v>272</v>
      </c>
      <c r="B277" s="91" t="str">
        <f>IFERROR(VLOOKUP(A277,'Combined Table'!$B$4:$C$203,2,FALSE),"")</f>
        <v/>
      </c>
      <c r="C277" s="91" t="e">
        <f>VLOOKUP(B277,'Combined Table'!$C$4:$L$203,2,0)</f>
        <v>#N/A</v>
      </c>
      <c r="D277" s="91" t="e">
        <f>VLOOKUP(B277,'Combined Table'!$C$4:$L$203,3,0)</f>
        <v>#N/A</v>
      </c>
      <c r="E277" s="91" t="e">
        <f>VLOOKUP(B277,'Combined Table'!$C$4:$L$203,4,0)</f>
        <v>#N/A</v>
      </c>
      <c r="F277" s="91" t="e">
        <f>VLOOKUP(B277,'Combined Table'!$C$4:$L$203,5,0)</f>
        <v>#N/A</v>
      </c>
      <c r="G277" s="91" t="e">
        <f>VLOOKUP(B277,'Combined Table'!$C$4:$L$203,6,0)</f>
        <v>#N/A</v>
      </c>
      <c r="H277" s="91" t="e">
        <f>VLOOKUP(B277,'Combined Table'!$C$4:$L$203,7,0)</f>
        <v>#N/A</v>
      </c>
      <c r="I277" s="91" t="e">
        <f>VLOOKUP(B277,'Combined Table'!$C$4:$L$203,8,0)</f>
        <v>#N/A</v>
      </c>
      <c r="J277" s="91" t="e">
        <f>VLOOKUP(B277,'Combined Table'!$C$4:$L$203,9,0)</f>
        <v>#N/A</v>
      </c>
      <c r="K277" s="91" t="e">
        <f>VLOOKUP(B277,'Combined Table'!$C$4:$L$203,10,0)</f>
        <v>#N/A</v>
      </c>
      <c r="L277" s="92"/>
    </row>
    <row r="278" spans="1:12" ht="54.95" customHeight="1" thickBot="1" x14ac:dyDescent="0.3">
      <c r="A278" s="97">
        <v>273</v>
      </c>
      <c r="B278" s="91" t="str">
        <f>IFERROR(VLOOKUP(A278,'Combined Table'!$B$4:$C$203,2,FALSE),"")</f>
        <v/>
      </c>
      <c r="C278" s="91" t="e">
        <f>VLOOKUP(B278,'Combined Table'!$C$4:$L$203,2,0)</f>
        <v>#N/A</v>
      </c>
      <c r="D278" s="91" t="e">
        <f>VLOOKUP(B278,'Combined Table'!$C$4:$L$203,3,0)</f>
        <v>#N/A</v>
      </c>
      <c r="E278" s="91" t="e">
        <f>VLOOKUP(B278,'Combined Table'!$C$4:$L$203,4,0)</f>
        <v>#N/A</v>
      </c>
      <c r="F278" s="91" t="e">
        <f>VLOOKUP(B278,'Combined Table'!$C$4:$L$203,5,0)</f>
        <v>#N/A</v>
      </c>
      <c r="G278" s="91" t="e">
        <f>VLOOKUP(B278,'Combined Table'!$C$4:$L$203,6,0)</f>
        <v>#N/A</v>
      </c>
      <c r="H278" s="91" t="e">
        <f>VLOOKUP(B278,'Combined Table'!$C$4:$L$203,7,0)</f>
        <v>#N/A</v>
      </c>
      <c r="I278" s="91" t="e">
        <f>VLOOKUP(B278,'Combined Table'!$C$4:$L$203,8,0)</f>
        <v>#N/A</v>
      </c>
      <c r="J278" s="91" t="e">
        <f>VLOOKUP(B278,'Combined Table'!$C$4:$L$203,9,0)</f>
        <v>#N/A</v>
      </c>
      <c r="K278" s="91" t="e">
        <f>VLOOKUP(B278,'Combined Table'!$C$4:$L$203,10,0)</f>
        <v>#N/A</v>
      </c>
      <c r="L278" s="92"/>
    </row>
    <row r="279" spans="1:12" ht="54.95" customHeight="1" thickBot="1" x14ac:dyDescent="0.3">
      <c r="A279" s="97">
        <v>274</v>
      </c>
      <c r="B279" s="91" t="str">
        <f>IFERROR(VLOOKUP(A279,'Combined Table'!$B$4:$C$203,2,FALSE),"")</f>
        <v/>
      </c>
      <c r="C279" s="91" t="e">
        <f>VLOOKUP(B279,'Combined Table'!$C$4:$L$203,2,0)</f>
        <v>#N/A</v>
      </c>
      <c r="D279" s="91" t="e">
        <f>VLOOKUP(B279,'Combined Table'!$C$4:$L$203,3,0)</f>
        <v>#N/A</v>
      </c>
      <c r="E279" s="91" t="e">
        <f>VLOOKUP(B279,'Combined Table'!$C$4:$L$203,4,0)</f>
        <v>#N/A</v>
      </c>
      <c r="F279" s="91" t="e">
        <f>VLOOKUP(B279,'Combined Table'!$C$4:$L$203,5,0)</f>
        <v>#N/A</v>
      </c>
      <c r="G279" s="91" t="e">
        <f>VLOOKUP(B279,'Combined Table'!$C$4:$L$203,6,0)</f>
        <v>#N/A</v>
      </c>
      <c r="H279" s="91" t="e">
        <f>VLOOKUP(B279,'Combined Table'!$C$4:$L$203,7,0)</f>
        <v>#N/A</v>
      </c>
      <c r="I279" s="91" t="e">
        <f>VLOOKUP(B279,'Combined Table'!$C$4:$L$203,8,0)</f>
        <v>#N/A</v>
      </c>
      <c r="J279" s="91" t="e">
        <f>VLOOKUP(B279,'Combined Table'!$C$4:$L$203,9,0)</f>
        <v>#N/A</v>
      </c>
      <c r="K279" s="91" t="e">
        <f>VLOOKUP(B279,'Combined Table'!$C$4:$L$203,10,0)</f>
        <v>#N/A</v>
      </c>
      <c r="L279" s="92"/>
    </row>
    <row r="280" spans="1:12" ht="54.95" customHeight="1" thickBot="1" x14ac:dyDescent="0.3">
      <c r="A280" s="97">
        <v>275</v>
      </c>
      <c r="B280" s="91" t="str">
        <f>IFERROR(VLOOKUP(A280,'Combined Table'!$B$4:$C$203,2,FALSE),"")</f>
        <v/>
      </c>
      <c r="C280" s="91" t="e">
        <f>VLOOKUP(B280,'Combined Table'!$C$4:$L$203,2,0)</f>
        <v>#N/A</v>
      </c>
      <c r="D280" s="91" t="e">
        <f>VLOOKUP(B280,'Combined Table'!$C$4:$L$203,3,0)</f>
        <v>#N/A</v>
      </c>
      <c r="E280" s="91" t="e">
        <f>VLOOKUP(B280,'Combined Table'!$C$4:$L$203,4,0)</f>
        <v>#N/A</v>
      </c>
      <c r="F280" s="91" t="e">
        <f>VLOOKUP(B280,'Combined Table'!$C$4:$L$203,5,0)</f>
        <v>#N/A</v>
      </c>
      <c r="G280" s="91" t="e">
        <f>VLOOKUP(B280,'Combined Table'!$C$4:$L$203,6,0)</f>
        <v>#N/A</v>
      </c>
      <c r="H280" s="91" t="e">
        <f>VLOOKUP(B280,'Combined Table'!$C$4:$L$203,7,0)</f>
        <v>#N/A</v>
      </c>
      <c r="I280" s="91" t="e">
        <f>VLOOKUP(B280,'Combined Table'!$C$4:$L$203,8,0)</f>
        <v>#N/A</v>
      </c>
      <c r="J280" s="91" t="e">
        <f>VLOOKUP(B280,'Combined Table'!$C$4:$L$203,9,0)</f>
        <v>#N/A</v>
      </c>
      <c r="K280" s="91" t="e">
        <f>VLOOKUP(B280,'Combined Table'!$C$4:$L$203,10,0)</f>
        <v>#N/A</v>
      </c>
      <c r="L280" s="92"/>
    </row>
    <row r="281" spans="1:12" ht="54.95" customHeight="1" thickBot="1" x14ac:dyDescent="0.3">
      <c r="A281" s="97">
        <v>276</v>
      </c>
      <c r="B281" s="91" t="str">
        <f>IFERROR(VLOOKUP(A281,'Combined Table'!$B$4:$C$203,2,FALSE),"")</f>
        <v/>
      </c>
      <c r="C281" s="91" t="e">
        <f>VLOOKUP(B281,'Combined Table'!$C$4:$L$203,2,0)</f>
        <v>#N/A</v>
      </c>
      <c r="D281" s="91" t="e">
        <f>VLOOKUP(B281,'Combined Table'!$C$4:$L$203,3,0)</f>
        <v>#N/A</v>
      </c>
      <c r="E281" s="91" t="e">
        <f>VLOOKUP(B281,'Combined Table'!$C$4:$L$203,4,0)</f>
        <v>#N/A</v>
      </c>
      <c r="F281" s="91" t="e">
        <f>VLOOKUP(B281,'Combined Table'!$C$4:$L$203,5,0)</f>
        <v>#N/A</v>
      </c>
      <c r="G281" s="91" t="e">
        <f>VLOOKUP(B281,'Combined Table'!$C$4:$L$203,6,0)</f>
        <v>#N/A</v>
      </c>
      <c r="H281" s="91" t="e">
        <f>VLOOKUP(B281,'Combined Table'!$C$4:$L$203,7,0)</f>
        <v>#N/A</v>
      </c>
      <c r="I281" s="91" t="e">
        <f>VLOOKUP(B281,'Combined Table'!$C$4:$L$203,8,0)</f>
        <v>#N/A</v>
      </c>
      <c r="J281" s="91" t="e">
        <f>VLOOKUP(B281,'Combined Table'!$C$4:$L$203,9,0)</f>
        <v>#N/A</v>
      </c>
      <c r="K281" s="91" t="e">
        <f>VLOOKUP(B281,'Combined Table'!$C$4:$L$203,10,0)</f>
        <v>#N/A</v>
      </c>
      <c r="L281" s="92"/>
    </row>
    <row r="282" spans="1:12" ht="54.95" customHeight="1" thickBot="1" x14ac:dyDescent="0.3">
      <c r="A282" s="97">
        <v>277</v>
      </c>
      <c r="B282" s="91" t="str">
        <f>IFERROR(VLOOKUP(A282,'Combined Table'!$B$4:$C$203,2,FALSE),"")</f>
        <v/>
      </c>
      <c r="C282" s="91" t="e">
        <f>VLOOKUP(B282,'Combined Table'!$C$4:$L$203,2,0)</f>
        <v>#N/A</v>
      </c>
      <c r="D282" s="91" t="e">
        <f>VLOOKUP(B282,'Combined Table'!$C$4:$L$203,3,0)</f>
        <v>#N/A</v>
      </c>
      <c r="E282" s="91" t="e">
        <f>VLOOKUP(B282,'Combined Table'!$C$4:$L$203,4,0)</f>
        <v>#N/A</v>
      </c>
      <c r="F282" s="91" t="e">
        <f>VLOOKUP(B282,'Combined Table'!$C$4:$L$203,5,0)</f>
        <v>#N/A</v>
      </c>
      <c r="G282" s="91" t="e">
        <f>VLOOKUP(B282,'Combined Table'!$C$4:$L$203,6,0)</f>
        <v>#N/A</v>
      </c>
      <c r="H282" s="91" t="e">
        <f>VLOOKUP(B282,'Combined Table'!$C$4:$L$203,7,0)</f>
        <v>#N/A</v>
      </c>
      <c r="I282" s="91" t="e">
        <f>VLOOKUP(B282,'Combined Table'!$C$4:$L$203,8,0)</f>
        <v>#N/A</v>
      </c>
      <c r="J282" s="91" t="e">
        <f>VLOOKUP(B282,'Combined Table'!$C$4:$L$203,9,0)</f>
        <v>#N/A</v>
      </c>
      <c r="K282" s="91" t="e">
        <f>VLOOKUP(B282,'Combined Table'!$C$4:$L$203,10,0)</f>
        <v>#N/A</v>
      </c>
      <c r="L282" s="92"/>
    </row>
    <row r="283" spans="1:12" ht="54.95" customHeight="1" thickBot="1" x14ac:dyDescent="0.3">
      <c r="A283" s="97">
        <v>278</v>
      </c>
      <c r="B283" s="91" t="str">
        <f>IFERROR(VLOOKUP(A283,'Combined Table'!$B$4:$C$203,2,FALSE),"")</f>
        <v/>
      </c>
      <c r="C283" s="91" t="e">
        <f>VLOOKUP(B283,'Combined Table'!$C$4:$L$203,2,0)</f>
        <v>#N/A</v>
      </c>
      <c r="D283" s="91" t="e">
        <f>VLOOKUP(B283,'Combined Table'!$C$4:$L$203,3,0)</f>
        <v>#N/A</v>
      </c>
      <c r="E283" s="91" t="e">
        <f>VLOOKUP(B283,'Combined Table'!$C$4:$L$203,4,0)</f>
        <v>#N/A</v>
      </c>
      <c r="F283" s="91" t="e">
        <f>VLOOKUP(B283,'Combined Table'!$C$4:$L$203,5,0)</f>
        <v>#N/A</v>
      </c>
      <c r="G283" s="91" t="e">
        <f>VLOOKUP(B283,'Combined Table'!$C$4:$L$203,6,0)</f>
        <v>#N/A</v>
      </c>
      <c r="H283" s="91" t="e">
        <f>VLOOKUP(B283,'Combined Table'!$C$4:$L$203,7,0)</f>
        <v>#N/A</v>
      </c>
      <c r="I283" s="91" t="e">
        <f>VLOOKUP(B283,'Combined Table'!$C$4:$L$203,8,0)</f>
        <v>#N/A</v>
      </c>
      <c r="J283" s="91" t="e">
        <f>VLOOKUP(B283,'Combined Table'!$C$4:$L$203,9,0)</f>
        <v>#N/A</v>
      </c>
      <c r="K283" s="91" t="e">
        <f>VLOOKUP(B283,'Combined Table'!$C$4:$L$203,10,0)</f>
        <v>#N/A</v>
      </c>
      <c r="L283" s="92"/>
    </row>
    <row r="284" spans="1:12" ht="54.95" customHeight="1" thickBot="1" x14ac:dyDescent="0.3">
      <c r="A284" s="97">
        <v>279</v>
      </c>
      <c r="B284" s="91" t="str">
        <f>IFERROR(VLOOKUP(A284,'Combined Table'!$B$4:$C$203,2,FALSE),"")</f>
        <v/>
      </c>
      <c r="C284" s="91" t="e">
        <f>VLOOKUP(B284,'Combined Table'!$C$4:$L$203,2,0)</f>
        <v>#N/A</v>
      </c>
      <c r="D284" s="91" t="e">
        <f>VLOOKUP(B284,'Combined Table'!$C$4:$L$203,3,0)</f>
        <v>#N/A</v>
      </c>
      <c r="E284" s="91" t="e">
        <f>VLOOKUP(B284,'Combined Table'!$C$4:$L$203,4,0)</f>
        <v>#N/A</v>
      </c>
      <c r="F284" s="91" t="e">
        <f>VLOOKUP(B284,'Combined Table'!$C$4:$L$203,5,0)</f>
        <v>#N/A</v>
      </c>
      <c r="G284" s="91" t="e">
        <f>VLOOKUP(B284,'Combined Table'!$C$4:$L$203,6,0)</f>
        <v>#N/A</v>
      </c>
      <c r="H284" s="91" t="e">
        <f>VLOOKUP(B284,'Combined Table'!$C$4:$L$203,7,0)</f>
        <v>#N/A</v>
      </c>
      <c r="I284" s="91" t="e">
        <f>VLOOKUP(B284,'Combined Table'!$C$4:$L$203,8,0)</f>
        <v>#N/A</v>
      </c>
      <c r="J284" s="91" t="e">
        <f>VLOOKUP(B284,'Combined Table'!$C$4:$L$203,9,0)</f>
        <v>#N/A</v>
      </c>
      <c r="K284" s="91" t="e">
        <f>VLOOKUP(B284,'Combined Table'!$C$4:$L$203,10,0)</f>
        <v>#N/A</v>
      </c>
      <c r="L284" s="92"/>
    </row>
    <row r="285" spans="1:12" ht="54.95" customHeight="1" thickBot="1" x14ac:dyDescent="0.3">
      <c r="A285" s="97">
        <v>280</v>
      </c>
      <c r="B285" s="91" t="str">
        <f>IFERROR(VLOOKUP(A285,'Combined Table'!$B$4:$C$203,2,FALSE),"")</f>
        <v/>
      </c>
      <c r="C285" s="91" t="e">
        <f>VLOOKUP(B285,'Combined Table'!$C$4:$L$203,2,0)</f>
        <v>#N/A</v>
      </c>
      <c r="D285" s="91" t="e">
        <f>VLOOKUP(B285,'Combined Table'!$C$4:$L$203,3,0)</f>
        <v>#N/A</v>
      </c>
      <c r="E285" s="91" t="e">
        <f>VLOOKUP(B285,'Combined Table'!$C$4:$L$203,4,0)</f>
        <v>#N/A</v>
      </c>
      <c r="F285" s="91" t="e">
        <f>VLOOKUP(B285,'Combined Table'!$C$4:$L$203,5,0)</f>
        <v>#N/A</v>
      </c>
      <c r="G285" s="91" t="e">
        <f>VLOOKUP(B285,'Combined Table'!$C$4:$L$203,6,0)</f>
        <v>#N/A</v>
      </c>
      <c r="H285" s="91" t="e">
        <f>VLOOKUP(B285,'Combined Table'!$C$4:$L$203,7,0)</f>
        <v>#N/A</v>
      </c>
      <c r="I285" s="91" t="e">
        <f>VLOOKUP(B285,'Combined Table'!$C$4:$L$203,8,0)</f>
        <v>#N/A</v>
      </c>
      <c r="J285" s="91" t="e">
        <f>VLOOKUP(B285,'Combined Table'!$C$4:$L$203,9,0)</f>
        <v>#N/A</v>
      </c>
      <c r="K285" s="91" t="e">
        <f>VLOOKUP(B285,'Combined Table'!$C$4:$L$203,10,0)</f>
        <v>#N/A</v>
      </c>
      <c r="L285" s="92"/>
    </row>
    <row r="286" spans="1:12" ht="54.95" customHeight="1" thickBot="1" x14ac:dyDescent="0.3">
      <c r="A286" s="97">
        <v>281</v>
      </c>
      <c r="B286" s="91" t="str">
        <f>IFERROR(VLOOKUP(A286,'Combined Table'!$B$4:$C$203,2,FALSE),"")</f>
        <v/>
      </c>
      <c r="C286" s="91" t="e">
        <f>VLOOKUP(B286,'Combined Table'!$C$4:$L$203,2,0)</f>
        <v>#N/A</v>
      </c>
      <c r="D286" s="91" t="e">
        <f>VLOOKUP(B286,'Combined Table'!$C$4:$L$203,3,0)</f>
        <v>#N/A</v>
      </c>
      <c r="E286" s="91" t="e">
        <f>VLOOKUP(B286,'Combined Table'!$C$4:$L$203,4,0)</f>
        <v>#N/A</v>
      </c>
      <c r="F286" s="91" t="e">
        <f>VLOOKUP(B286,'Combined Table'!$C$4:$L$203,5,0)</f>
        <v>#N/A</v>
      </c>
      <c r="G286" s="91" t="e">
        <f>VLOOKUP(B286,'Combined Table'!$C$4:$L$203,6,0)</f>
        <v>#N/A</v>
      </c>
      <c r="H286" s="91" t="e">
        <f>VLOOKUP(B286,'Combined Table'!$C$4:$L$203,7,0)</f>
        <v>#N/A</v>
      </c>
      <c r="I286" s="91" t="e">
        <f>VLOOKUP(B286,'Combined Table'!$C$4:$L$203,8,0)</f>
        <v>#N/A</v>
      </c>
      <c r="J286" s="91" t="e">
        <f>VLOOKUP(B286,'Combined Table'!$C$4:$L$203,9,0)</f>
        <v>#N/A</v>
      </c>
      <c r="K286" s="91" t="e">
        <f>VLOOKUP(B286,'Combined Table'!$C$4:$L$203,10,0)</f>
        <v>#N/A</v>
      </c>
      <c r="L286" s="92"/>
    </row>
    <row r="287" spans="1:12" ht="54.95" customHeight="1" thickBot="1" x14ac:dyDescent="0.3">
      <c r="A287" s="97">
        <v>282</v>
      </c>
      <c r="B287" s="91" t="str">
        <f>IFERROR(VLOOKUP(A287,'Combined Table'!$B$4:$C$203,2,FALSE),"")</f>
        <v/>
      </c>
      <c r="C287" s="91" t="e">
        <f>VLOOKUP(B287,'Combined Table'!$C$4:$L$203,2,0)</f>
        <v>#N/A</v>
      </c>
      <c r="D287" s="91" t="e">
        <f>VLOOKUP(B287,'Combined Table'!$C$4:$L$203,3,0)</f>
        <v>#N/A</v>
      </c>
      <c r="E287" s="91" t="e">
        <f>VLOOKUP(B287,'Combined Table'!$C$4:$L$203,4,0)</f>
        <v>#N/A</v>
      </c>
      <c r="F287" s="91" t="e">
        <f>VLOOKUP(B287,'Combined Table'!$C$4:$L$203,5,0)</f>
        <v>#N/A</v>
      </c>
      <c r="G287" s="91" t="e">
        <f>VLOOKUP(B287,'Combined Table'!$C$4:$L$203,6,0)</f>
        <v>#N/A</v>
      </c>
      <c r="H287" s="91" t="e">
        <f>VLOOKUP(B287,'Combined Table'!$C$4:$L$203,7,0)</f>
        <v>#N/A</v>
      </c>
      <c r="I287" s="91" t="e">
        <f>VLOOKUP(B287,'Combined Table'!$C$4:$L$203,8,0)</f>
        <v>#N/A</v>
      </c>
      <c r="J287" s="91" t="e">
        <f>VLOOKUP(B287,'Combined Table'!$C$4:$L$203,9,0)</f>
        <v>#N/A</v>
      </c>
      <c r="K287" s="91" t="e">
        <f>VLOOKUP(B287,'Combined Table'!$C$4:$L$203,10,0)</f>
        <v>#N/A</v>
      </c>
      <c r="L287" s="92"/>
    </row>
    <row r="288" spans="1:12" ht="54.95" customHeight="1" thickBot="1" x14ac:dyDescent="0.3">
      <c r="A288" s="97">
        <v>283</v>
      </c>
      <c r="B288" s="91" t="str">
        <f>IFERROR(VLOOKUP(A288,'Combined Table'!$B$4:$C$203,2,FALSE),"")</f>
        <v/>
      </c>
      <c r="C288" s="91" t="e">
        <f>VLOOKUP(B288,'Combined Table'!$C$4:$L$203,2,0)</f>
        <v>#N/A</v>
      </c>
      <c r="D288" s="91" t="e">
        <f>VLOOKUP(B288,'Combined Table'!$C$4:$L$203,3,0)</f>
        <v>#N/A</v>
      </c>
      <c r="E288" s="91" t="e">
        <f>VLOOKUP(B288,'Combined Table'!$C$4:$L$203,4,0)</f>
        <v>#N/A</v>
      </c>
      <c r="F288" s="91" t="e">
        <f>VLOOKUP(B288,'Combined Table'!$C$4:$L$203,5,0)</f>
        <v>#N/A</v>
      </c>
      <c r="G288" s="91" t="e">
        <f>VLOOKUP(B288,'Combined Table'!$C$4:$L$203,6,0)</f>
        <v>#N/A</v>
      </c>
      <c r="H288" s="91" t="e">
        <f>VLOOKUP(B288,'Combined Table'!$C$4:$L$203,7,0)</f>
        <v>#N/A</v>
      </c>
      <c r="I288" s="91" t="e">
        <f>VLOOKUP(B288,'Combined Table'!$C$4:$L$203,8,0)</f>
        <v>#N/A</v>
      </c>
      <c r="J288" s="91" t="e">
        <f>VLOOKUP(B288,'Combined Table'!$C$4:$L$203,9,0)</f>
        <v>#N/A</v>
      </c>
      <c r="K288" s="91" t="e">
        <f>VLOOKUP(B288,'Combined Table'!$C$4:$L$203,10,0)</f>
        <v>#N/A</v>
      </c>
      <c r="L288" s="92"/>
    </row>
    <row r="289" spans="1:12" ht="54.95" customHeight="1" thickBot="1" x14ac:dyDescent="0.3">
      <c r="A289" s="97">
        <v>284</v>
      </c>
      <c r="B289" s="91" t="str">
        <f>IFERROR(VLOOKUP(A289,'Combined Table'!$B$4:$C$203,2,FALSE),"")</f>
        <v/>
      </c>
      <c r="C289" s="91" t="e">
        <f>VLOOKUP(B289,'Combined Table'!$C$4:$L$203,2,0)</f>
        <v>#N/A</v>
      </c>
      <c r="D289" s="91" t="e">
        <f>VLOOKUP(B289,'Combined Table'!$C$4:$L$203,3,0)</f>
        <v>#N/A</v>
      </c>
      <c r="E289" s="91" t="e">
        <f>VLOOKUP(B289,'Combined Table'!$C$4:$L$203,4,0)</f>
        <v>#N/A</v>
      </c>
      <c r="F289" s="91" t="e">
        <f>VLOOKUP(B289,'Combined Table'!$C$4:$L$203,5,0)</f>
        <v>#N/A</v>
      </c>
      <c r="G289" s="91" t="e">
        <f>VLOOKUP(B289,'Combined Table'!$C$4:$L$203,6,0)</f>
        <v>#N/A</v>
      </c>
      <c r="H289" s="91" t="e">
        <f>VLOOKUP(B289,'Combined Table'!$C$4:$L$203,7,0)</f>
        <v>#N/A</v>
      </c>
      <c r="I289" s="91" t="e">
        <f>VLOOKUP(B289,'Combined Table'!$C$4:$L$203,8,0)</f>
        <v>#N/A</v>
      </c>
      <c r="J289" s="91" t="e">
        <f>VLOOKUP(B289,'Combined Table'!$C$4:$L$203,9,0)</f>
        <v>#N/A</v>
      </c>
      <c r="K289" s="91" t="e">
        <f>VLOOKUP(B289,'Combined Table'!$C$4:$L$203,10,0)</f>
        <v>#N/A</v>
      </c>
      <c r="L289" s="92"/>
    </row>
    <row r="290" spans="1:12" ht="54.95" customHeight="1" thickBot="1" x14ac:dyDescent="0.3">
      <c r="A290" s="97">
        <v>285</v>
      </c>
      <c r="B290" s="91" t="str">
        <f>IFERROR(VLOOKUP(A290,'Combined Table'!$B$4:$C$203,2,FALSE),"")</f>
        <v/>
      </c>
      <c r="C290" s="91" t="e">
        <f>VLOOKUP(B290,'Combined Table'!$C$4:$L$203,2,0)</f>
        <v>#N/A</v>
      </c>
      <c r="D290" s="91" t="e">
        <f>VLOOKUP(B290,'Combined Table'!$C$4:$L$203,3,0)</f>
        <v>#N/A</v>
      </c>
      <c r="E290" s="91" t="e">
        <f>VLOOKUP(B290,'Combined Table'!$C$4:$L$203,4,0)</f>
        <v>#N/A</v>
      </c>
      <c r="F290" s="91" t="e">
        <f>VLOOKUP(B290,'Combined Table'!$C$4:$L$203,5,0)</f>
        <v>#N/A</v>
      </c>
      <c r="G290" s="91" t="e">
        <f>VLOOKUP(B290,'Combined Table'!$C$4:$L$203,6,0)</f>
        <v>#N/A</v>
      </c>
      <c r="H290" s="91" t="e">
        <f>VLOOKUP(B290,'Combined Table'!$C$4:$L$203,7,0)</f>
        <v>#N/A</v>
      </c>
      <c r="I290" s="91" t="e">
        <f>VLOOKUP(B290,'Combined Table'!$C$4:$L$203,8,0)</f>
        <v>#N/A</v>
      </c>
      <c r="J290" s="91" t="e">
        <f>VLOOKUP(B290,'Combined Table'!$C$4:$L$203,9,0)</f>
        <v>#N/A</v>
      </c>
      <c r="K290" s="91" t="e">
        <f>VLOOKUP(B290,'Combined Table'!$C$4:$L$203,10,0)</f>
        <v>#N/A</v>
      </c>
      <c r="L290" s="92"/>
    </row>
    <row r="291" spans="1:12" ht="54.95" customHeight="1" thickBot="1" x14ac:dyDescent="0.3">
      <c r="A291" s="97">
        <v>286</v>
      </c>
      <c r="B291" s="91" t="str">
        <f>IFERROR(VLOOKUP(A291,'Combined Table'!$B$4:$C$203,2,FALSE),"")</f>
        <v/>
      </c>
      <c r="C291" s="91" t="e">
        <f>VLOOKUP(B291,'Combined Table'!$C$4:$L$203,2,0)</f>
        <v>#N/A</v>
      </c>
      <c r="D291" s="91" t="e">
        <f>VLOOKUP(B291,'Combined Table'!$C$4:$L$203,3,0)</f>
        <v>#N/A</v>
      </c>
      <c r="E291" s="91" t="e">
        <f>VLOOKUP(B291,'Combined Table'!$C$4:$L$203,4,0)</f>
        <v>#N/A</v>
      </c>
      <c r="F291" s="91" t="e">
        <f>VLOOKUP(B291,'Combined Table'!$C$4:$L$203,5,0)</f>
        <v>#N/A</v>
      </c>
      <c r="G291" s="91" t="e">
        <f>VLOOKUP(B291,'Combined Table'!$C$4:$L$203,6,0)</f>
        <v>#N/A</v>
      </c>
      <c r="H291" s="91" t="e">
        <f>VLOOKUP(B291,'Combined Table'!$C$4:$L$203,7,0)</f>
        <v>#N/A</v>
      </c>
      <c r="I291" s="91" t="e">
        <f>VLOOKUP(B291,'Combined Table'!$C$4:$L$203,8,0)</f>
        <v>#N/A</v>
      </c>
      <c r="J291" s="91" t="e">
        <f>VLOOKUP(B291,'Combined Table'!$C$4:$L$203,9,0)</f>
        <v>#N/A</v>
      </c>
      <c r="K291" s="91" t="e">
        <f>VLOOKUP(B291,'Combined Table'!$C$4:$L$203,10,0)</f>
        <v>#N/A</v>
      </c>
      <c r="L291" s="92"/>
    </row>
    <row r="292" spans="1:12" ht="54.95" customHeight="1" thickBot="1" x14ac:dyDescent="0.3">
      <c r="A292" s="97">
        <v>287</v>
      </c>
      <c r="B292" s="91" t="str">
        <f>IFERROR(VLOOKUP(A292,'Combined Table'!$B$4:$C$203,2,FALSE),"")</f>
        <v/>
      </c>
      <c r="C292" s="91" t="e">
        <f>VLOOKUP(B292,'Combined Table'!$C$4:$L$203,2,0)</f>
        <v>#N/A</v>
      </c>
      <c r="D292" s="91" t="e">
        <f>VLOOKUP(B292,'Combined Table'!$C$4:$L$203,3,0)</f>
        <v>#N/A</v>
      </c>
      <c r="E292" s="91" t="e">
        <f>VLOOKUP(B292,'Combined Table'!$C$4:$L$203,4,0)</f>
        <v>#N/A</v>
      </c>
      <c r="F292" s="91" t="e">
        <f>VLOOKUP(B292,'Combined Table'!$C$4:$L$203,5,0)</f>
        <v>#N/A</v>
      </c>
      <c r="G292" s="91" t="e">
        <f>VLOOKUP(B292,'Combined Table'!$C$4:$L$203,6,0)</f>
        <v>#N/A</v>
      </c>
      <c r="H292" s="91" t="e">
        <f>VLOOKUP(B292,'Combined Table'!$C$4:$L$203,7,0)</f>
        <v>#N/A</v>
      </c>
      <c r="I292" s="91" t="e">
        <f>VLOOKUP(B292,'Combined Table'!$C$4:$L$203,8,0)</f>
        <v>#N/A</v>
      </c>
      <c r="J292" s="91" t="e">
        <f>VLOOKUP(B292,'Combined Table'!$C$4:$L$203,9,0)</f>
        <v>#N/A</v>
      </c>
      <c r="K292" s="91" t="e">
        <f>VLOOKUP(B292,'Combined Table'!$C$4:$L$203,10,0)</f>
        <v>#N/A</v>
      </c>
      <c r="L292" s="92"/>
    </row>
    <row r="293" spans="1:12" ht="54.95" customHeight="1" thickBot="1" x14ac:dyDescent="0.3">
      <c r="A293" s="97">
        <v>288</v>
      </c>
      <c r="B293" s="91" t="str">
        <f>IFERROR(VLOOKUP(A293,'Combined Table'!$B$4:$C$203,2,FALSE),"")</f>
        <v/>
      </c>
      <c r="C293" s="91" t="e">
        <f>VLOOKUP(B293,'Combined Table'!$C$4:$L$203,2,0)</f>
        <v>#N/A</v>
      </c>
      <c r="D293" s="91" t="e">
        <f>VLOOKUP(B293,'Combined Table'!$C$4:$L$203,3,0)</f>
        <v>#N/A</v>
      </c>
      <c r="E293" s="91" t="e">
        <f>VLOOKUP(B293,'Combined Table'!$C$4:$L$203,4,0)</f>
        <v>#N/A</v>
      </c>
      <c r="F293" s="91" t="e">
        <f>VLOOKUP(B293,'Combined Table'!$C$4:$L$203,5,0)</f>
        <v>#N/A</v>
      </c>
      <c r="G293" s="91" t="e">
        <f>VLOOKUP(B293,'Combined Table'!$C$4:$L$203,6,0)</f>
        <v>#N/A</v>
      </c>
      <c r="H293" s="91" t="e">
        <f>VLOOKUP(B293,'Combined Table'!$C$4:$L$203,7,0)</f>
        <v>#N/A</v>
      </c>
      <c r="I293" s="91" t="e">
        <f>VLOOKUP(B293,'Combined Table'!$C$4:$L$203,8,0)</f>
        <v>#N/A</v>
      </c>
      <c r="J293" s="91" t="e">
        <f>VLOOKUP(B293,'Combined Table'!$C$4:$L$203,9,0)</f>
        <v>#N/A</v>
      </c>
      <c r="K293" s="91" t="e">
        <f>VLOOKUP(B293,'Combined Table'!$C$4:$L$203,10,0)</f>
        <v>#N/A</v>
      </c>
      <c r="L293" s="92"/>
    </row>
    <row r="294" spans="1:12" ht="54.95" customHeight="1" thickBot="1" x14ac:dyDescent="0.3">
      <c r="A294" s="97">
        <v>289</v>
      </c>
      <c r="B294" s="91" t="str">
        <f>IFERROR(VLOOKUP(A294,'Combined Table'!$B$4:$C$203,2,FALSE),"")</f>
        <v/>
      </c>
      <c r="C294" s="91" t="e">
        <f>VLOOKUP(B294,'Combined Table'!$C$4:$L$203,2,0)</f>
        <v>#N/A</v>
      </c>
      <c r="D294" s="91" t="e">
        <f>VLOOKUP(B294,'Combined Table'!$C$4:$L$203,3,0)</f>
        <v>#N/A</v>
      </c>
      <c r="E294" s="91" t="e">
        <f>VLOOKUP(B294,'Combined Table'!$C$4:$L$203,4,0)</f>
        <v>#N/A</v>
      </c>
      <c r="F294" s="91" t="e">
        <f>VLOOKUP(B294,'Combined Table'!$C$4:$L$203,5,0)</f>
        <v>#N/A</v>
      </c>
      <c r="G294" s="91" t="e">
        <f>VLOOKUP(B294,'Combined Table'!$C$4:$L$203,6,0)</f>
        <v>#N/A</v>
      </c>
      <c r="H294" s="91" t="e">
        <f>VLOOKUP(B294,'Combined Table'!$C$4:$L$203,7,0)</f>
        <v>#N/A</v>
      </c>
      <c r="I294" s="91" t="e">
        <f>VLOOKUP(B294,'Combined Table'!$C$4:$L$203,8,0)</f>
        <v>#N/A</v>
      </c>
      <c r="J294" s="91" t="e">
        <f>VLOOKUP(B294,'Combined Table'!$C$4:$L$203,9,0)</f>
        <v>#N/A</v>
      </c>
      <c r="K294" s="91" t="e">
        <f>VLOOKUP(B294,'Combined Table'!$C$4:$L$203,10,0)</f>
        <v>#N/A</v>
      </c>
      <c r="L294" s="92"/>
    </row>
    <row r="295" spans="1:12" ht="54.95" customHeight="1" thickBot="1" x14ac:dyDescent="0.3">
      <c r="A295" s="97">
        <v>290</v>
      </c>
      <c r="B295" s="91" t="str">
        <f>IFERROR(VLOOKUP(A295,'Combined Table'!$B$4:$C$203,2,FALSE),"")</f>
        <v/>
      </c>
      <c r="C295" s="91" t="e">
        <f>VLOOKUP(B295,'Combined Table'!$C$4:$L$203,2,0)</f>
        <v>#N/A</v>
      </c>
      <c r="D295" s="91" t="e">
        <f>VLOOKUP(B295,'Combined Table'!$C$4:$L$203,3,0)</f>
        <v>#N/A</v>
      </c>
      <c r="E295" s="91" t="e">
        <f>VLOOKUP(B295,'Combined Table'!$C$4:$L$203,4,0)</f>
        <v>#N/A</v>
      </c>
      <c r="F295" s="91" t="e">
        <f>VLOOKUP(B295,'Combined Table'!$C$4:$L$203,5,0)</f>
        <v>#N/A</v>
      </c>
      <c r="G295" s="91" t="e">
        <f>VLOOKUP(B295,'Combined Table'!$C$4:$L$203,6,0)</f>
        <v>#N/A</v>
      </c>
      <c r="H295" s="91" t="e">
        <f>VLOOKUP(B295,'Combined Table'!$C$4:$L$203,7,0)</f>
        <v>#N/A</v>
      </c>
      <c r="I295" s="91" t="e">
        <f>VLOOKUP(B295,'Combined Table'!$C$4:$L$203,8,0)</f>
        <v>#N/A</v>
      </c>
      <c r="J295" s="91" t="e">
        <f>VLOOKUP(B295,'Combined Table'!$C$4:$L$203,9,0)</f>
        <v>#N/A</v>
      </c>
      <c r="K295" s="91" t="e">
        <f>VLOOKUP(B295,'Combined Table'!$C$4:$L$203,10,0)</f>
        <v>#N/A</v>
      </c>
      <c r="L295" s="92"/>
    </row>
    <row r="296" spans="1:12" ht="54.95" customHeight="1" thickBot="1" x14ac:dyDescent="0.3">
      <c r="A296" s="97">
        <v>291</v>
      </c>
      <c r="B296" s="91" t="str">
        <f>IFERROR(VLOOKUP(A296,'Combined Table'!$B$4:$C$203,2,FALSE),"")</f>
        <v/>
      </c>
      <c r="C296" s="91" t="e">
        <f>VLOOKUP(B296,'Combined Table'!$C$4:$L$203,2,0)</f>
        <v>#N/A</v>
      </c>
      <c r="D296" s="91" t="e">
        <f>VLOOKUP(B296,'Combined Table'!$C$4:$L$203,3,0)</f>
        <v>#N/A</v>
      </c>
      <c r="E296" s="91" t="e">
        <f>VLOOKUP(B296,'Combined Table'!$C$4:$L$203,4,0)</f>
        <v>#N/A</v>
      </c>
      <c r="F296" s="91" t="e">
        <f>VLOOKUP(B296,'Combined Table'!$C$4:$L$203,5,0)</f>
        <v>#N/A</v>
      </c>
      <c r="G296" s="91" t="e">
        <f>VLOOKUP(B296,'Combined Table'!$C$4:$L$203,6,0)</f>
        <v>#N/A</v>
      </c>
      <c r="H296" s="91" t="e">
        <f>VLOOKUP(B296,'Combined Table'!$C$4:$L$203,7,0)</f>
        <v>#N/A</v>
      </c>
      <c r="I296" s="91" t="e">
        <f>VLOOKUP(B296,'Combined Table'!$C$4:$L$203,8,0)</f>
        <v>#N/A</v>
      </c>
      <c r="J296" s="91" t="e">
        <f>VLOOKUP(B296,'Combined Table'!$C$4:$L$203,9,0)</f>
        <v>#N/A</v>
      </c>
      <c r="K296" s="91" t="e">
        <f>VLOOKUP(B296,'Combined Table'!$C$4:$L$203,10,0)</f>
        <v>#N/A</v>
      </c>
      <c r="L296" s="92"/>
    </row>
    <row r="297" spans="1:12" ht="54.95" customHeight="1" thickBot="1" x14ac:dyDescent="0.3">
      <c r="A297" s="97">
        <v>292</v>
      </c>
      <c r="B297" s="91" t="str">
        <f>IFERROR(VLOOKUP(A297,'Combined Table'!$B$4:$C$203,2,FALSE),"")</f>
        <v/>
      </c>
      <c r="C297" s="91" t="e">
        <f>VLOOKUP(B297,'Combined Table'!$C$4:$L$203,2,0)</f>
        <v>#N/A</v>
      </c>
      <c r="D297" s="91" t="e">
        <f>VLOOKUP(B297,'Combined Table'!$C$4:$L$203,3,0)</f>
        <v>#N/A</v>
      </c>
      <c r="E297" s="91" t="e">
        <f>VLOOKUP(B297,'Combined Table'!$C$4:$L$203,4,0)</f>
        <v>#N/A</v>
      </c>
      <c r="F297" s="91" t="e">
        <f>VLOOKUP(B297,'Combined Table'!$C$4:$L$203,5,0)</f>
        <v>#N/A</v>
      </c>
      <c r="G297" s="91" t="e">
        <f>VLOOKUP(B297,'Combined Table'!$C$4:$L$203,6,0)</f>
        <v>#N/A</v>
      </c>
      <c r="H297" s="91" t="e">
        <f>VLOOKUP(B297,'Combined Table'!$C$4:$L$203,7,0)</f>
        <v>#N/A</v>
      </c>
      <c r="I297" s="91" t="e">
        <f>VLOOKUP(B297,'Combined Table'!$C$4:$L$203,8,0)</f>
        <v>#N/A</v>
      </c>
      <c r="J297" s="91" t="e">
        <f>VLOOKUP(B297,'Combined Table'!$C$4:$L$203,9,0)</f>
        <v>#N/A</v>
      </c>
      <c r="K297" s="91" t="e">
        <f>VLOOKUP(B297,'Combined Table'!$C$4:$L$203,10,0)</f>
        <v>#N/A</v>
      </c>
      <c r="L297" s="92"/>
    </row>
    <row r="298" spans="1:12" ht="54.95" customHeight="1" thickBot="1" x14ac:dyDescent="0.3">
      <c r="A298" s="97">
        <v>293</v>
      </c>
      <c r="B298" s="91" t="str">
        <f>IFERROR(VLOOKUP(A298,'Combined Table'!$B$4:$C$203,2,FALSE),"")</f>
        <v/>
      </c>
      <c r="C298" s="91" t="e">
        <f>VLOOKUP(B298,'Combined Table'!$C$4:$L$203,2,0)</f>
        <v>#N/A</v>
      </c>
      <c r="D298" s="91" t="e">
        <f>VLOOKUP(B298,'Combined Table'!$C$4:$L$203,3,0)</f>
        <v>#N/A</v>
      </c>
      <c r="E298" s="91" t="e">
        <f>VLOOKUP(B298,'Combined Table'!$C$4:$L$203,4,0)</f>
        <v>#N/A</v>
      </c>
      <c r="F298" s="91" t="e">
        <f>VLOOKUP(B298,'Combined Table'!$C$4:$L$203,5,0)</f>
        <v>#N/A</v>
      </c>
      <c r="G298" s="91" t="e">
        <f>VLOOKUP(B298,'Combined Table'!$C$4:$L$203,6,0)</f>
        <v>#N/A</v>
      </c>
      <c r="H298" s="91" t="e">
        <f>VLOOKUP(B298,'Combined Table'!$C$4:$L$203,7,0)</f>
        <v>#N/A</v>
      </c>
      <c r="I298" s="91" t="e">
        <f>VLOOKUP(B298,'Combined Table'!$C$4:$L$203,8,0)</f>
        <v>#N/A</v>
      </c>
      <c r="J298" s="91" t="e">
        <f>VLOOKUP(B298,'Combined Table'!$C$4:$L$203,9,0)</f>
        <v>#N/A</v>
      </c>
      <c r="K298" s="91" t="e">
        <f>VLOOKUP(B298,'Combined Table'!$C$4:$L$203,10,0)</f>
        <v>#N/A</v>
      </c>
      <c r="L298" s="92"/>
    </row>
    <row r="299" spans="1:12" ht="54.95" customHeight="1" thickBot="1" x14ac:dyDescent="0.3">
      <c r="A299" s="97">
        <v>294</v>
      </c>
      <c r="B299" s="91" t="str">
        <f>IFERROR(VLOOKUP(A299,'Combined Table'!$B$4:$C$203,2,FALSE),"")</f>
        <v/>
      </c>
      <c r="C299" s="91" t="e">
        <f>VLOOKUP(B299,'Combined Table'!$C$4:$L$203,2,0)</f>
        <v>#N/A</v>
      </c>
      <c r="D299" s="91" t="e">
        <f>VLOOKUP(B299,'Combined Table'!$C$4:$L$203,3,0)</f>
        <v>#N/A</v>
      </c>
      <c r="E299" s="91" t="e">
        <f>VLOOKUP(B299,'Combined Table'!$C$4:$L$203,4,0)</f>
        <v>#N/A</v>
      </c>
      <c r="F299" s="91" t="e">
        <f>VLOOKUP(B299,'Combined Table'!$C$4:$L$203,5,0)</f>
        <v>#N/A</v>
      </c>
      <c r="G299" s="91" t="e">
        <f>VLOOKUP(B299,'Combined Table'!$C$4:$L$203,6,0)</f>
        <v>#N/A</v>
      </c>
      <c r="H299" s="91" t="e">
        <f>VLOOKUP(B299,'Combined Table'!$C$4:$L$203,7,0)</f>
        <v>#N/A</v>
      </c>
      <c r="I299" s="91" t="e">
        <f>VLOOKUP(B299,'Combined Table'!$C$4:$L$203,8,0)</f>
        <v>#N/A</v>
      </c>
      <c r="J299" s="91" t="e">
        <f>VLOOKUP(B299,'Combined Table'!$C$4:$L$203,9,0)</f>
        <v>#N/A</v>
      </c>
      <c r="K299" s="91" t="e">
        <f>VLOOKUP(B299,'Combined Table'!$C$4:$L$203,10,0)</f>
        <v>#N/A</v>
      </c>
      <c r="L299" s="92"/>
    </row>
    <row r="300" spans="1:12" ht="54.95" customHeight="1" thickBot="1" x14ac:dyDescent="0.3">
      <c r="A300" s="97">
        <v>295</v>
      </c>
      <c r="B300" s="91" t="str">
        <f>IFERROR(VLOOKUP(A300,'Combined Table'!$B$4:$C$203,2,FALSE),"")</f>
        <v/>
      </c>
      <c r="C300" s="91" t="e">
        <f>VLOOKUP(B300,'Combined Table'!$C$4:$L$203,2,0)</f>
        <v>#N/A</v>
      </c>
      <c r="D300" s="91" t="e">
        <f>VLOOKUP(B300,'Combined Table'!$C$4:$L$203,3,0)</f>
        <v>#N/A</v>
      </c>
      <c r="E300" s="91" t="e">
        <f>VLOOKUP(B300,'Combined Table'!$C$4:$L$203,4,0)</f>
        <v>#N/A</v>
      </c>
      <c r="F300" s="91" t="e">
        <f>VLOOKUP(B300,'Combined Table'!$C$4:$L$203,5,0)</f>
        <v>#N/A</v>
      </c>
      <c r="G300" s="91" t="e">
        <f>VLOOKUP(B300,'Combined Table'!$C$4:$L$203,6,0)</f>
        <v>#N/A</v>
      </c>
      <c r="H300" s="91" t="e">
        <f>VLOOKUP(B300,'Combined Table'!$C$4:$L$203,7,0)</f>
        <v>#N/A</v>
      </c>
      <c r="I300" s="91" t="e">
        <f>VLOOKUP(B300,'Combined Table'!$C$4:$L$203,8,0)</f>
        <v>#N/A</v>
      </c>
      <c r="J300" s="91" t="e">
        <f>VLOOKUP(B300,'Combined Table'!$C$4:$L$203,9,0)</f>
        <v>#N/A</v>
      </c>
      <c r="K300" s="91" t="e">
        <f>VLOOKUP(B300,'Combined Table'!$C$4:$L$203,10,0)</f>
        <v>#N/A</v>
      </c>
      <c r="L300" s="92"/>
    </row>
    <row r="301" spans="1:12" x14ac:dyDescent="0.25">
      <c r="A301" s="94"/>
      <c r="B301" s="92"/>
      <c r="C301" s="92"/>
      <c r="D301" s="92"/>
      <c r="E301" s="92"/>
      <c r="F301" s="92"/>
      <c r="G301" s="92"/>
      <c r="H301" s="92"/>
      <c r="I301" s="92"/>
      <c r="J301" s="92"/>
      <c r="K301" s="92"/>
      <c r="L301" s="92"/>
    </row>
  </sheetData>
  <conditionalFormatting sqref="J6:J300">
    <cfRule type="cellIs" dxfId="8" priority="10" stopIfTrue="1" operator="equal">
      <formula>0</formula>
    </cfRule>
  </conditionalFormatting>
  <conditionalFormatting sqref="F6:F300">
    <cfRule type="cellIs" dxfId="7" priority="9" stopIfTrue="1" operator="equal">
      <formula>"null"</formula>
    </cfRule>
    <cfRule type="cellIs" dxfId="6" priority="8" stopIfTrue="1" operator="equal">
      <formula>0</formula>
    </cfRule>
  </conditionalFormatting>
  <conditionalFormatting sqref="B6:K300">
    <cfRule type="containsErrors" dxfId="5" priority="6" stopIfTrue="1">
      <formula>ISERROR(B6)</formula>
    </cfRule>
  </conditionalFormatting>
  <conditionalFormatting sqref="H6:I300">
    <cfRule type="cellIs" dxfId="4" priority="5" operator="equal">
      <formula>0</formula>
    </cfRule>
  </conditionalFormatting>
  <conditionalFormatting sqref="C6:C300">
    <cfRule type="cellIs" dxfId="3" priority="4" operator="equal">
      <formula>"BSL Coag"</formula>
    </cfRule>
    <cfRule type="cellIs" dxfId="2" priority="3" operator="equal">
      <formula>"BSL Haem"</formula>
    </cfRule>
    <cfRule type="cellIs" dxfId="1" priority="2" operator="equal">
      <formula>"BSL Chemistry"</formula>
    </cfRule>
    <cfRule type="cellIs" dxfId="0" priority="1" operator="equal">
      <formula>"Blood Transfusion"</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4"/>
  <sheetViews>
    <sheetView zoomScale="80" zoomScaleNormal="80" workbookViewId="0">
      <selection activeCell="A4" sqref="A4:A203"/>
    </sheetView>
  </sheetViews>
  <sheetFormatPr defaultColWidth="9.140625" defaultRowHeight="15" zeroHeight="1" x14ac:dyDescent="0.25"/>
  <cols>
    <col min="1" max="2" width="9.140625" style="64"/>
    <col min="3" max="3" width="57.28515625" style="63" bestFit="1" customWidth="1"/>
    <col min="4" max="4" width="23" style="63" customWidth="1"/>
    <col min="5" max="5" width="37.5703125" style="64" customWidth="1"/>
    <col min="6" max="6" width="98.7109375" style="64" bestFit="1" customWidth="1"/>
    <col min="7" max="7" width="87.28515625" style="64" bestFit="1" customWidth="1"/>
    <col min="8" max="8" width="63.5703125" style="63" customWidth="1"/>
    <col min="9" max="9" width="70.28515625" style="63" bestFit="1" customWidth="1"/>
    <col min="10" max="10" width="23" style="63" customWidth="1"/>
    <col min="11" max="11" width="70.85546875" style="63" bestFit="1" customWidth="1"/>
    <col min="12" max="12" width="117" style="63" customWidth="1"/>
    <col min="13" max="13" width="9.140625" customWidth="1"/>
  </cols>
  <sheetData>
    <row r="1" spans="1:12" x14ac:dyDescent="0.25"/>
    <row r="2" spans="1:12" ht="15.75" thickBot="1" x14ac:dyDescent="0.3"/>
    <row r="3" spans="1:12" ht="15.75" thickBot="1" x14ac:dyDescent="0.3">
      <c r="C3" s="14" t="s">
        <v>383</v>
      </c>
      <c r="D3" s="14" t="s">
        <v>382</v>
      </c>
      <c r="E3" s="16" t="s">
        <v>1</v>
      </c>
      <c r="F3" s="16" t="s">
        <v>2</v>
      </c>
      <c r="G3" s="85" t="s">
        <v>3</v>
      </c>
      <c r="H3" s="15" t="s">
        <v>4</v>
      </c>
      <c r="I3" s="14" t="s">
        <v>5</v>
      </c>
      <c r="J3" s="16" t="s">
        <v>381</v>
      </c>
      <c r="K3" s="16" t="s">
        <v>422</v>
      </c>
      <c r="L3" s="15" t="s">
        <v>6</v>
      </c>
    </row>
    <row r="4" spans="1:12" ht="15.75" thickBot="1" x14ac:dyDescent="0.3">
      <c r="A4" s="64" t="str">
        <f>(IF(Search!$C$3="","",IFERROR(SEARCH(Search!$C$3,C4)+ROW()/100000,"")))</f>
        <v/>
      </c>
      <c r="B4" s="64" t="str">
        <f t="shared" ref="B4:B35" si="0">IFERROR(RANK(A4,$A$4:$A$203,1),"")</f>
        <v/>
      </c>
      <c r="C4" s="18" t="s">
        <v>15</v>
      </c>
      <c r="D4" s="65" t="s">
        <v>384</v>
      </c>
      <c r="E4" s="11" t="s">
        <v>387</v>
      </c>
      <c r="F4" s="11" t="s">
        <v>16</v>
      </c>
      <c r="G4" s="20" t="s">
        <v>17</v>
      </c>
      <c r="H4" s="10" t="s">
        <v>389</v>
      </c>
      <c r="I4" s="11" t="s">
        <v>12</v>
      </c>
      <c r="J4" s="11" t="s">
        <v>12</v>
      </c>
      <c r="K4" s="11"/>
      <c r="L4" s="8" t="s">
        <v>18</v>
      </c>
    </row>
    <row r="5" spans="1:12" ht="29.25" thickBot="1" x14ac:dyDescent="0.3">
      <c r="A5" s="64" t="str">
        <f>(IF(Search!$C$3="","",IFERROR(SEARCH(Search!$C$3,C5)+ROW()/100000,"")))</f>
        <v/>
      </c>
      <c r="B5" s="64" t="str">
        <f t="shared" si="0"/>
        <v/>
      </c>
      <c r="C5" s="18" t="s">
        <v>26</v>
      </c>
      <c r="D5" s="65" t="s">
        <v>384</v>
      </c>
      <c r="E5" s="11" t="s">
        <v>387</v>
      </c>
      <c r="F5" s="11" t="s">
        <v>27</v>
      </c>
      <c r="G5" s="20" t="s">
        <v>17</v>
      </c>
      <c r="H5" s="10" t="s">
        <v>390</v>
      </c>
      <c r="I5" s="12" t="s">
        <v>474</v>
      </c>
      <c r="J5" s="11" t="s">
        <v>28</v>
      </c>
      <c r="K5" s="11"/>
      <c r="L5" s="10" t="s">
        <v>29</v>
      </c>
    </row>
    <row r="6" spans="1:12" ht="43.5" thickBot="1" x14ac:dyDescent="0.3">
      <c r="A6" s="64" t="str">
        <f>(IF(Search!$C$3="","",IFERROR(SEARCH(Search!$C$3,C6)+ROW()/100000,"")))</f>
        <v/>
      </c>
      <c r="B6" s="64" t="str">
        <f t="shared" si="0"/>
        <v/>
      </c>
      <c r="C6" s="18" t="s">
        <v>30</v>
      </c>
      <c r="D6" s="65" t="s">
        <v>384</v>
      </c>
      <c r="E6" s="11" t="s">
        <v>387</v>
      </c>
      <c r="F6" s="11" t="s">
        <v>27</v>
      </c>
      <c r="G6" s="20" t="s">
        <v>17</v>
      </c>
      <c r="H6" s="10" t="s">
        <v>390</v>
      </c>
      <c r="I6" s="9" t="s">
        <v>31</v>
      </c>
      <c r="J6" s="11" t="s">
        <v>28</v>
      </c>
      <c r="K6" s="11"/>
      <c r="L6" s="10" t="s">
        <v>32</v>
      </c>
    </row>
    <row r="7" spans="1:12" ht="43.5" thickBot="1" x14ac:dyDescent="0.3">
      <c r="A7" s="64" t="str">
        <f>(IF(Search!$C$3="","",IFERROR(SEARCH(Search!$C$3,C7)+ROW()/100000,"")))</f>
        <v/>
      </c>
      <c r="B7" s="64" t="str">
        <f t="shared" si="0"/>
        <v/>
      </c>
      <c r="C7" s="18" t="s">
        <v>33</v>
      </c>
      <c r="D7" s="65" t="s">
        <v>384</v>
      </c>
      <c r="E7" s="11" t="s">
        <v>387</v>
      </c>
      <c r="F7" s="11" t="s">
        <v>388</v>
      </c>
      <c r="G7" s="20" t="s">
        <v>17</v>
      </c>
      <c r="H7" s="10" t="s">
        <v>390</v>
      </c>
      <c r="I7" s="12" t="s">
        <v>474</v>
      </c>
      <c r="J7" s="11" t="s">
        <v>28</v>
      </c>
      <c r="K7" s="11"/>
      <c r="L7" s="10" t="s">
        <v>34</v>
      </c>
    </row>
    <row r="8" spans="1:12" ht="29.25" thickBot="1" x14ac:dyDescent="0.3">
      <c r="A8" s="64" t="str">
        <f>(IF(Search!$C$3="","",IFERROR(SEARCH(Search!$C$3,C8)+ROW()/100000,"")))</f>
        <v/>
      </c>
      <c r="B8" s="64" t="str">
        <f t="shared" si="0"/>
        <v/>
      </c>
      <c r="C8" s="18" t="s">
        <v>35</v>
      </c>
      <c r="D8" s="65" t="s">
        <v>384</v>
      </c>
      <c r="E8" s="11" t="s">
        <v>387</v>
      </c>
      <c r="F8" s="11" t="s">
        <v>27</v>
      </c>
      <c r="G8" s="20" t="s">
        <v>36</v>
      </c>
      <c r="H8" s="10" t="s">
        <v>391</v>
      </c>
      <c r="I8" s="11" t="s">
        <v>12</v>
      </c>
      <c r="J8" s="11" t="s">
        <v>28</v>
      </c>
      <c r="K8" s="11"/>
      <c r="L8" s="10" t="s">
        <v>37</v>
      </c>
    </row>
    <row r="9" spans="1:12" ht="57.75" thickBot="1" x14ac:dyDescent="0.3">
      <c r="A9" s="64" t="str">
        <f>(IF(Search!$C$3="","",IFERROR(SEARCH(Search!$C$3,C9)+ROW()/100000,"")))</f>
        <v/>
      </c>
      <c r="B9" s="64" t="str">
        <f t="shared" si="0"/>
        <v/>
      </c>
      <c r="C9" s="18" t="s">
        <v>38</v>
      </c>
      <c r="D9" s="65" t="s">
        <v>384</v>
      </c>
      <c r="E9" s="11" t="s">
        <v>387</v>
      </c>
      <c r="F9" s="11" t="s">
        <v>27</v>
      </c>
      <c r="G9" s="20" t="s">
        <v>17</v>
      </c>
      <c r="H9" s="10" t="s">
        <v>392</v>
      </c>
      <c r="I9" s="11" t="s">
        <v>12</v>
      </c>
      <c r="J9" s="11" t="s">
        <v>28</v>
      </c>
      <c r="K9" s="11"/>
      <c r="L9" s="10" t="s">
        <v>39</v>
      </c>
    </row>
    <row r="10" spans="1:12" ht="29.25" thickBot="1" x14ac:dyDescent="0.3">
      <c r="A10" s="64" t="str">
        <f>(IF(Search!$C$3="","",IFERROR(SEARCH(Search!$C$3,C10)+ROW()/100000,"")))</f>
        <v/>
      </c>
      <c r="B10" s="64" t="str">
        <f t="shared" si="0"/>
        <v/>
      </c>
      <c r="C10" s="18" t="s">
        <v>385</v>
      </c>
      <c r="D10" s="65" t="s">
        <v>384</v>
      </c>
      <c r="E10" s="11" t="s">
        <v>387</v>
      </c>
      <c r="F10" s="11" t="s">
        <v>27</v>
      </c>
      <c r="G10" s="20" t="s">
        <v>40</v>
      </c>
      <c r="H10" s="10" t="s">
        <v>41</v>
      </c>
      <c r="I10" s="11" t="s">
        <v>12</v>
      </c>
      <c r="J10" s="11" t="s">
        <v>28</v>
      </c>
      <c r="K10" s="11"/>
      <c r="L10" s="10" t="s">
        <v>42</v>
      </c>
    </row>
    <row r="11" spans="1:12" ht="43.5" thickBot="1" x14ac:dyDescent="0.3">
      <c r="A11" s="64" t="str">
        <f>(IF(Search!$C$3="","",IFERROR(SEARCH(Search!$C$3,C11)+ROW()/100000,"")))</f>
        <v/>
      </c>
      <c r="B11" s="64" t="str">
        <f t="shared" si="0"/>
        <v/>
      </c>
      <c r="C11" s="19" t="s">
        <v>435</v>
      </c>
      <c r="D11" s="65" t="s">
        <v>384</v>
      </c>
      <c r="E11" s="62" t="s">
        <v>439</v>
      </c>
      <c r="F11" s="62" t="s">
        <v>440</v>
      </c>
      <c r="G11" s="20" t="s">
        <v>43</v>
      </c>
      <c r="H11" s="10" t="s">
        <v>390</v>
      </c>
      <c r="I11" s="11" t="s">
        <v>12</v>
      </c>
      <c r="J11" s="11" t="s">
        <v>28</v>
      </c>
      <c r="K11" s="11"/>
      <c r="L11" s="10" t="s">
        <v>44</v>
      </c>
    </row>
    <row r="12" spans="1:12" ht="29.25" thickBot="1" x14ac:dyDescent="0.3">
      <c r="A12" s="64" t="str">
        <f>(IF(Search!$C$3="","",IFERROR(SEARCH(Search!$C$3,C12)+ROW()/100000,"")))</f>
        <v/>
      </c>
      <c r="B12" s="64" t="str">
        <f t="shared" si="0"/>
        <v/>
      </c>
      <c r="C12" s="18" t="s">
        <v>81</v>
      </c>
      <c r="D12" s="65" t="s">
        <v>384</v>
      </c>
      <c r="E12" s="11" t="s">
        <v>387</v>
      </c>
      <c r="F12" s="11" t="s">
        <v>386</v>
      </c>
      <c r="G12" s="20" t="s">
        <v>83</v>
      </c>
      <c r="H12" s="10" t="s">
        <v>390</v>
      </c>
      <c r="I12" s="11" t="s">
        <v>12</v>
      </c>
      <c r="J12" s="11" t="s">
        <v>28</v>
      </c>
      <c r="K12" s="11"/>
      <c r="L12" s="10" t="s">
        <v>84</v>
      </c>
    </row>
    <row r="13" spans="1:12" ht="72" thickBot="1" x14ac:dyDescent="0.3">
      <c r="A13" s="64" t="str">
        <f>(IF(Search!$C$3="","",IFERROR(SEARCH(Search!$C$3,C13)+ROW()/100000,"")))</f>
        <v/>
      </c>
      <c r="B13" s="64" t="str">
        <f t="shared" si="0"/>
        <v/>
      </c>
      <c r="C13" s="9" t="s">
        <v>441</v>
      </c>
      <c r="D13" s="66" t="s">
        <v>393</v>
      </c>
      <c r="E13" s="11" t="s">
        <v>160</v>
      </c>
      <c r="F13" s="11" t="s">
        <v>161</v>
      </c>
      <c r="G13" s="11" t="s">
        <v>162</v>
      </c>
      <c r="H13" s="11" t="s">
        <v>163</v>
      </c>
      <c r="I13" s="9" t="s">
        <v>442</v>
      </c>
      <c r="J13" s="11" t="s">
        <v>56</v>
      </c>
      <c r="K13" s="11"/>
      <c r="L13" s="10" t="s">
        <v>443</v>
      </c>
    </row>
    <row r="14" spans="1:12" ht="72" thickBot="1" x14ac:dyDescent="0.3">
      <c r="A14" s="64" t="str">
        <f>(IF(Search!$C$3="","",IFERROR(SEARCH(Search!$C$3,C14)+ROW()/100000,"")))</f>
        <v/>
      </c>
      <c r="B14" s="64" t="str">
        <f t="shared" si="0"/>
        <v/>
      </c>
      <c r="C14" s="9" t="s">
        <v>444</v>
      </c>
      <c r="D14" s="66" t="s">
        <v>393</v>
      </c>
      <c r="E14" s="11" t="s">
        <v>160</v>
      </c>
      <c r="F14" s="11" t="s">
        <v>161</v>
      </c>
      <c r="G14" s="11"/>
      <c r="H14" s="11" t="s">
        <v>163</v>
      </c>
      <c r="I14" s="9" t="s">
        <v>445</v>
      </c>
      <c r="J14" s="11" t="s">
        <v>56</v>
      </c>
      <c r="K14" s="11"/>
      <c r="L14" s="10" t="s">
        <v>443</v>
      </c>
    </row>
    <row r="15" spans="1:12" ht="72" thickBot="1" x14ac:dyDescent="0.3">
      <c r="A15" s="64" t="str">
        <f>(IF(Search!$C$3="","",IFERROR(SEARCH(Search!$C$3,C15)+ROW()/100000,"")))</f>
        <v/>
      </c>
      <c r="B15" s="64" t="str">
        <f t="shared" si="0"/>
        <v/>
      </c>
      <c r="C15" s="9" t="s">
        <v>446</v>
      </c>
      <c r="D15" s="66" t="s">
        <v>393</v>
      </c>
      <c r="E15" s="11" t="s">
        <v>160</v>
      </c>
      <c r="F15" s="11" t="s">
        <v>161</v>
      </c>
      <c r="G15" s="11"/>
      <c r="H15" s="11" t="s">
        <v>163</v>
      </c>
      <c r="I15" s="9" t="s">
        <v>447</v>
      </c>
      <c r="J15" s="11" t="s">
        <v>56</v>
      </c>
      <c r="K15" s="11"/>
      <c r="L15" s="10" t="s">
        <v>443</v>
      </c>
    </row>
    <row r="16" spans="1:12" ht="72" thickBot="1" x14ac:dyDescent="0.3">
      <c r="A16" s="64" t="str">
        <f>(IF(Search!$C$3="","",IFERROR(SEARCH(Search!$C$3,C16)+ROW()/100000,"")))</f>
        <v/>
      </c>
      <c r="B16" s="64" t="str">
        <f t="shared" si="0"/>
        <v/>
      </c>
      <c r="C16" s="9" t="s">
        <v>448</v>
      </c>
      <c r="D16" s="66" t="s">
        <v>393</v>
      </c>
      <c r="E16" s="11" t="s">
        <v>160</v>
      </c>
      <c r="F16" s="11" t="s">
        <v>161</v>
      </c>
      <c r="G16" s="11"/>
      <c r="H16" s="11" t="s">
        <v>163</v>
      </c>
      <c r="I16" s="9" t="s">
        <v>447</v>
      </c>
      <c r="J16" s="11" t="s">
        <v>56</v>
      </c>
      <c r="K16" s="11"/>
      <c r="L16" s="10" t="s">
        <v>443</v>
      </c>
    </row>
    <row r="17" spans="1:12" ht="72" thickBot="1" x14ac:dyDescent="0.3">
      <c r="A17" s="64" t="str">
        <f>(IF(Search!$C$3="","",IFERROR(SEARCH(Search!$C$3,C17)+ROW()/100000,"")))</f>
        <v/>
      </c>
      <c r="B17" s="64" t="str">
        <f t="shared" si="0"/>
        <v/>
      </c>
      <c r="C17" s="9" t="s">
        <v>449</v>
      </c>
      <c r="D17" s="66" t="s">
        <v>393</v>
      </c>
      <c r="E17" s="11" t="s">
        <v>160</v>
      </c>
      <c r="F17" s="11" t="s">
        <v>161</v>
      </c>
      <c r="G17" s="11"/>
      <c r="H17" s="20" t="s">
        <v>163</v>
      </c>
      <c r="I17" s="10" t="s">
        <v>447</v>
      </c>
      <c r="J17" s="11" t="s">
        <v>56</v>
      </c>
      <c r="K17" s="11"/>
      <c r="L17" s="10" t="s">
        <v>443</v>
      </c>
    </row>
    <row r="18" spans="1:12" ht="72" thickBot="1" x14ac:dyDescent="0.3">
      <c r="A18" s="64" t="str">
        <f>(IF(Search!$C$3="","",IFERROR(SEARCH(Search!$C$3,C18)+ROW()/100000,"")))</f>
        <v/>
      </c>
      <c r="B18" s="64" t="str">
        <f t="shared" si="0"/>
        <v/>
      </c>
      <c r="C18" s="9" t="s">
        <v>450</v>
      </c>
      <c r="D18" s="66" t="s">
        <v>393</v>
      </c>
      <c r="E18" s="11" t="s">
        <v>160</v>
      </c>
      <c r="F18" s="11" t="s">
        <v>161</v>
      </c>
      <c r="G18" s="11"/>
      <c r="H18" s="20" t="s">
        <v>163</v>
      </c>
      <c r="I18" s="9" t="s">
        <v>447</v>
      </c>
      <c r="J18" s="11" t="s">
        <v>56</v>
      </c>
      <c r="K18" s="11"/>
      <c r="L18" s="10" t="s">
        <v>443</v>
      </c>
    </row>
    <row r="19" spans="1:12" ht="72" thickBot="1" x14ac:dyDescent="0.3">
      <c r="A19" s="64" t="str">
        <f>(IF(Search!$C$3="","",IFERROR(SEARCH(Search!$C$3,C19)+ROW()/100000,"")))</f>
        <v/>
      </c>
      <c r="B19" s="64" t="str">
        <f t="shared" si="0"/>
        <v/>
      </c>
      <c r="C19" s="9" t="s">
        <v>451</v>
      </c>
      <c r="D19" s="66" t="s">
        <v>393</v>
      </c>
      <c r="E19" s="11" t="s">
        <v>160</v>
      </c>
      <c r="F19" s="11" t="s">
        <v>161</v>
      </c>
      <c r="G19" s="11"/>
      <c r="H19" s="20" t="s">
        <v>163</v>
      </c>
      <c r="I19" s="9" t="s">
        <v>447</v>
      </c>
      <c r="J19" s="11" t="s">
        <v>56</v>
      </c>
      <c r="K19" s="11"/>
      <c r="L19" s="10" t="s">
        <v>443</v>
      </c>
    </row>
    <row r="20" spans="1:12" ht="72" thickBot="1" x14ac:dyDescent="0.3">
      <c r="A20" s="64" t="str">
        <f>(IF(Search!$C$3="","",IFERROR(SEARCH(Search!$C$3,C20)+ROW()/100000,"")))</f>
        <v/>
      </c>
      <c r="B20" s="64" t="str">
        <f t="shared" si="0"/>
        <v/>
      </c>
      <c r="C20" s="9" t="s">
        <v>452</v>
      </c>
      <c r="D20" s="66" t="s">
        <v>393</v>
      </c>
      <c r="E20" s="11" t="s">
        <v>160</v>
      </c>
      <c r="F20" s="11" t="s">
        <v>161</v>
      </c>
      <c r="G20" s="11"/>
      <c r="H20" s="11" t="s">
        <v>163</v>
      </c>
      <c r="I20" s="9" t="s">
        <v>453</v>
      </c>
      <c r="J20" s="11" t="s">
        <v>56</v>
      </c>
      <c r="K20" s="11"/>
      <c r="L20" s="10" t="s">
        <v>443</v>
      </c>
    </row>
    <row r="21" spans="1:12" ht="86.25" thickBot="1" x14ac:dyDescent="0.3">
      <c r="A21" s="64" t="str">
        <f>(IF(Search!$C$3="","",IFERROR(SEARCH(Search!$C$3,C21)+ROW()/100000,"")))</f>
        <v/>
      </c>
      <c r="B21" s="64" t="str">
        <f t="shared" si="0"/>
        <v/>
      </c>
      <c r="C21" s="9" t="s">
        <v>454</v>
      </c>
      <c r="D21" s="66" t="s">
        <v>393</v>
      </c>
      <c r="E21" s="11" t="s">
        <v>160</v>
      </c>
      <c r="F21" s="11" t="s">
        <v>161</v>
      </c>
      <c r="G21" s="11"/>
      <c r="H21" s="20" t="s">
        <v>163</v>
      </c>
      <c r="I21" s="10" t="s">
        <v>453</v>
      </c>
      <c r="J21" s="11" t="s">
        <v>56</v>
      </c>
      <c r="K21" s="11"/>
      <c r="L21" s="10" t="s">
        <v>443</v>
      </c>
    </row>
    <row r="22" spans="1:12" ht="72" thickBot="1" x14ac:dyDescent="0.3">
      <c r="A22" s="64" t="str">
        <f>(IF(Search!$C$3="","",IFERROR(SEARCH(Search!$C$3,C22)+ROW()/100000,"")))</f>
        <v/>
      </c>
      <c r="B22" s="64" t="str">
        <f t="shared" si="0"/>
        <v/>
      </c>
      <c r="C22" s="9" t="s">
        <v>455</v>
      </c>
      <c r="D22" s="66" t="s">
        <v>393</v>
      </c>
      <c r="E22" s="11" t="s">
        <v>160</v>
      </c>
      <c r="F22" s="11" t="s">
        <v>161</v>
      </c>
      <c r="G22" s="11"/>
      <c r="H22" s="11" t="s">
        <v>163</v>
      </c>
      <c r="I22" s="9" t="s">
        <v>453</v>
      </c>
      <c r="J22" s="11" t="s">
        <v>56</v>
      </c>
      <c r="K22" s="11"/>
      <c r="L22" s="10" t="s">
        <v>443</v>
      </c>
    </row>
    <row r="23" spans="1:12" ht="72" thickBot="1" x14ac:dyDescent="0.3">
      <c r="A23" s="64" t="str">
        <f>(IF(Search!$C$3="","",IFERROR(SEARCH(Search!$C$3,C23)+ROW()/100000,"")))</f>
        <v/>
      </c>
      <c r="B23" s="64" t="str">
        <f t="shared" si="0"/>
        <v/>
      </c>
      <c r="C23" s="9" t="s">
        <v>456</v>
      </c>
      <c r="D23" s="66" t="s">
        <v>393</v>
      </c>
      <c r="E23" s="11" t="s">
        <v>160</v>
      </c>
      <c r="F23" s="11" t="s">
        <v>161</v>
      </c>
      <c r="G23" s="11"/>
      <c r="H23" s="11" t="s">
        <v>163</v>
      </c>
      <c r="I23" s="9" t="s">
        <v>453</v>
      </c>
      <c r="J23" s="11" t="s">
        <v>56</v>
      </c>
      <c r="K23" s="11"/>
      <c r="L23" s="10" t="s">
        <v>443</v>
      </c>
    </row>
    <row r="24" spans="1:12" ht="15.75" thickBot="1" x14ac:dyDescent="0.3">
      <c r="A24" s="64" t="str">
        <f>(IF(Search!$C$3="","",IFERROR(SEARCH(Search!$C$3,C24)+ROW()/100000,"")))</f>
        <v/>
      </c>
      <c r="B24" s="64" t="str">
        <f t="shared" si="0"/>
        <v/>
      </c>
      <c r="C24" s="9" t="s">
        <v>166</v>
      </c>
      <c r="D24" s="66" t="s">
        <v>393</v>
      </c>
      <c r="E24" s="11" t="s">
        <v>160</v>
      </c>
      <c r="F24" s="11" t="s">
        <v>167</v>
      </c>
      <c r="G24" s="11" t="s">
        <v>168</v>
      </c>
      <c r="H24" s="11" t="s">
        <v>169</v>
      </c>
      <c r="I24" s="9" t="s">
        <v>404</v>
      </c>
      <c r="J24" s="11" t="s">
        <v>12</v>
      </c>
      <c r="K24" s="11"/>
      <c r="L24" s="10" t="s">
        <v>170</v>
      </c>
    </row>
    <row r="25" spans="1:12" ht="15.75" thickBot="1" x14ac:dyDescent="0.3">
      <c r="A25" s="64" t="str">
        <f>(IF(Search!$C$3="","",IFERROR(SEARCH(Search!$C$3,C25)+ROW()/100000,"")))</f>
        <v/>
      </c>
      <c r="B25" s="64" t="str">
        <f t="shared" si="0"/>
        <v/>
      </c>
      <c r="C25" s="9" t="s">
        <v>457</v>
      </c>
      <c r="D25" s="66" t="s">
        <v>393</v>
      </c>
      <c r="E25" s="11" t="s">
        <v>160</v>
      </c>
      <c r="F25" s="11" t="s">
        <v>167</v>
      </c>
      <c r="G25" s="11" t="s">
        <v>168</v>
      </c>
      <c r="H25" s="11" t="s">
        <v>390</v>
      </c>
      <c r="I25" s="9"/>
      <c r="J25" s="11"/>
      <c r="K25" s="11"/>
      <c r="L25" s="10"/>
    </row>
    <row r="26" spans="1:12" ht="15.75" thickBot="1" x14ac:dyDescent="0.3">
      <c r="A26" s="64" t="str">
        <f>(IF(Search!$C$3="","",IFERROR(SEARCH(Search!$C$3,C26)+ROW()/100000,"")))</f>
        <v/>
      </c>
      <c r="B26" s="64" t="str">
        <f t="shared" si="0"/>
        <v/>
      </c>
      <c r="C26" s="9" t="s">
        <v>409</v>
      </c>
      <c r="D26" s="66" t="s">
        <v>393</v>
      </c>
      <c r="E26" s="11" t="s">
        <v>160</v>
      </c>
      <c r="F26" s="11" t="s">
        <v>181</v>
      </c>
      <c r="G26" s="11" t="s">
        <v>168</v>
      </c>
      <c r="H26" s="11" t="s">
        <v>169</v>
      </c>
      <c r="I26" s="9" t="s">
        <v>410</v>
      </c>
      <c r="J26" s="11" t="s">
        <v>12</v>
      </c>
      <c r="K26" s="11"/>
      <c r="L26" s="10" t="s">
        <v>165</v>
      </c>
    </row>
    <row r="27" spans="1:12" ht="15.75" thickBot="1" x14ac:dyDescent="0.3">
      <c r="A27" s="64" t="str">
        <f>(IF(Search!$C$3="","",IFERROR(SEARCH(Search!$C$3,C27)+ROW()/100000,"")))</f>
        <v/>
      </c>
      <c r="B27" s="64" t="str">
        <f t="shared" si="0"/>
        <v/>
      </c>
      <c r="C27" s="9" t="s">
        <v>171</v>
      </c>
      <c r="D27" s="66" t="s">
        <v>393</v>
      </c>
      <c r="E27" s="11" t="s">
        <v>160</v>
      </c>
      <c r="F27" s="11" t="s">
        <v>172</v>
      </c>
      <c r="G27" s="11" t="s">
        <v>168</v>
      </c>
      <c r="H27" s="11" t="s">
        <v>173</v>
      </c>
      <c r="I27" s="9" t="s">
        <v>174</v>
      </c>
      <c r="J27" s="11" t="s">
        <v>12</v>
      </c>
      <c r="K27" s="11"/>
      <c r="L27" s="10" t="s">
        <v>170</v>
      </c>
    </row>
    <row r="28" spans="1:12" ht="15.75" thickBot="1" x14ac:dyDescent="0.3">
      <c r="A28" s="64" t="str">
        <f>(IF(Search!$C$3="","",IFERROR(SEARCH(Search!$C$3,C28)+ROW()/100000,"")))</f>
        <v/>
      </c>
      <c r="B28" s="64" t="str">
        <f t="shared" si="0"/>
        <v/>
      </c>
      <c r="C28" s="9" t="s">
        <v>458</v>
      </c>
      <c r="D28" s="66" t="s">
        <v>393</v>
      </c>
      <c r="E28" s="11" t="s">
        <v>160</v>
      </c>
      <c r="F28" s="11" t="s">
        <v>175</v>
      </c>
      <c r="G28" s="11" t="s">
        <v>168</v>
      </c>
      <c r="H28" s="11" t="s">
        <v>390</v>
      </c>
      <c r="I28" s="9" t="s">
        <v>398</v>
      </c>
      <c r="J28" s="11" t="s">
        <v>56</v>
      </c>
      <c r="K28" s="11"/>
      <c r="L28" s="10" t="s">
        <v>165</v>
      </c>
    </row>
    <row r="29" spans="1:12" ht="15.75" thickBot="1" x14ac:dyDescent="0.3">
      <c r="A29" s="64" t="str">
        <f>(IF(Search!$C$3="","",IFERROR(SEARCH(Search!$C$3,C29)+ROW()/100000,"")))</f>
        <v/>
      </c>
      <c r="B29" s="64" t="str">
        <f t="shared" si="0"/>
        <v/>
      </c>
      <c r="C29" s="9" t="s">
        <v>176</v>
      </c>
      <c r="D29" s="66" t="s">
        <v>393</v>
      </c>
      <c r="E29" s="11" t="s">
        <v>160</v>
      </c>
      <c r="F29" s="11" t="s">
        <v>175</v>
      </c>
      <c r="G29" s="11" t="s">
        <v>168</v>
      </c>
      <c r="H29" s="11" t="s">
        <v>390</v>
      </c>
      <c r="I29" s="9" t="s">
        <v>459</v>
      </c>
      <c r="J29" s="11" t="s">
        <v>56</v>
      </c>
      <c r="K29" s="11"/>
      <c r="L29" s="10" t="s">
        <v>165</v>
      </c>
    </row>
    <row r="30" spans="1:12" ht="15.75" thickBot="1" x14ac:dyDescent="0.3">
      <c r="A30" s="64" t="str">
        <f>(IF(Search!$C$3="","",IFERROR(SEARCH(Search!$C$3,C30)+ROW()/100000,"")))</f>
        <v/>
      </c>
      <c r="B30" s="64" t="str">
        <f t="shared" si="0"/>
        <v/>
      </c>
      <c r="C30" s="9" t="s">
        <v>179</v>
      </c>
      <c r="D30" s="66" t="s">
        <v>393</v>
      </c>
      <c r="E30" s="11" t="s">
        <v>160</v>
      </c>
      <c r="F30" s="11" t="s">
        <v>175</v>
      </c>
      <c r="G30" s="11" t="s">
        <v>168</v>
      </c>
      <c r="H30" s="11" t="s">
        <v>390</v>
      </c>
      <c r="I30" s="9" t="s">
        <v>400</v>
      </c>
      <c r="J30" s="11" t="s">
        <v>56</v>
      </c>
      <c r="K30" s="11"/>
      <c r="L30" s="10" t="s">
        <v>178</v>
      </c>
    </row>
    <row r="31" spans="1:12" ht="15.75" thickBot="1" x14ac:dyDescent="0.3">
      <c r="A31" s="64" t="str">
        <f>(IF(Search!$C$3="","",IFERROR(SEARCH(Search!$C$3,C31)+ROW()/100000,"")))</f>
        <v/>
      </c>
      <c r="B31" s="64" t="str">
        <f t="shared" si="0"/>
        <v/>
      </c>
      <c r="C31" s="9" t="s">
        <v>180</v>
      </c>
      <c r="D31" s="66" t="s">
        <v>393</v>
      </c>
      <c r="E31" s="11" t="s">
        <v>160</v>
      </c>
      <c r="F31" s="11" t="s">
        <v>181</v>
      </c>
      <c r="G31" s="11" t="s">
        <v>168</v>
      </c>
      <c r="H31" s="20" t="s">
        <v>173</v>
      </c>
      <c r="I31" s="9" t="s">
        <v>401</v>
      </c>
      <c r="J31" s="11" t="s">
        <v>12</v>
      </c>
      <c r="K31" s="11"/>
      <c r="L31" s="10" t="s">
        <v>165</v>
      </c>
    </row>
    <row r="32" spans="1:12" ht="15.75" thickBot="1" x14ac:dyDescent="0.3">
      <c r="A32" s="64" t="str">
        <f>(IF(Search!$C$3="","",IFERROR(SEARCH(Search!$C$3,C32)+ROW()/100000,"")))</f>
        <v/>
      </c>
      <c r="B32" s="64" t="str">
        <f t="shared" si="0"/>
        <v/>
      </c>
      <c r="C32" s="9" t="s">
        <v>182</v>
      </c>
      <c r="D32" s="66" t="s">
        <v>393</v>
      </c>
      <c r="E32" s="11" t="s">
        <v>160</v>
      </c>
      <c r="F32" s="11" t="s">
        <v>181</v>
      </c>
      <c r="G32" s="11" t="s">
        <v>168</v>
      </c>
      <c r="H32" s="11" t="s">
        <v>173</v>
      </c>
      <c r="I32" s="9" t="s">
        <v>401</v>
      </c>
      <c r="J32" s="11" t="s">
        <v>12</v>
      </c>
      <c r="K32" s="11"/>
      <c r="L32" s="10" t="s">
        <v>165</v>
      </c>
    </row>
    <row r="33" spans="1:12" ht="15.75" thickBot="1" x14ac:dyDescent="0.3">
      <c r="A33" s="64" t="str">
        <f>(IF(Search!$C$3="","",IFERROR(SEARCH(Search!$C$3,C33)+ROW()/100000,"")))</f>
        <v/>
      </c>
      <c r="B33" s="64" t="str">
        <f t="shared" si="0"/>
        <v/>
      </c>
      <c r="C33" s="9" t="s">
        <v>183</v>
      </c>
      <c r="D33" s="66" t="s">
        <v>393</v>
      </c>
      <c r="E33" s="11" t="s">
        <v>160</v>
      </c>
      <c r="F33" s="11" t="s">
        <v>181</v>
      </c>
      <c r="G33" s="11" t="s">
        <v>168</v>
      </c>
      <c r="H33" s="11" t="s">
        <v>173</v>
      </c>
      <c r="I33" s="9" t="s">
        <v>401</v>
      </c>
      <c r="J33" s="11" t="s">
        <v>12</v>
      </c>
      <c r="K33" s="11"/>
      <c r="L33" s="10" t="s">
        <v>165</v>
      </c>
    </row>
    <row r="34" spans="1:12" ht="15.75" thickBot="1" x14ac:dyDescent="0.3">
      <c r="A34" s="64" t="str">
        <f>(IF(Search!$C$3="","",IFERROR(SEARCH(Search!$C$3,C34)+ROW()/100000,"")))</f>
        <v/>
      </c>
      <c r="B34" s="64" t="str">
        <f t="shared" si="0"/>
        <v/>
      </c>
      <c r="C34" s="9" t="s">
        <v>184</v>
      </c>
      <c r="D34" s="66" t="s">
        <v>393</v>
      </c>
      <c r="E34" s="11" t="s">
        <v>160</v>
      </c>
      <c r="F34" s="11" t="s">
        <v>181</v>
      </c>
      <c r="G34" s="11" t="s">
        <v>168</v>
      </c>
      <c r="H34" s="20" t="s">
        <v>173</v>
      </c>
      <c r="I34" s="9" t="s">
        <v>401</v>
      </c>
      <c r="J34" s="11" t="s">
        <v>12</v>
      </c>
      <c r="K34" s="11"/>
      <c r="L34" s="10" t="s">
        <v>170</v>
      </c>
    </row>
    <row r="35" spans="1:12" ht="15.75" thickBot="1" x14ac:dyDescent="0.3">
      <c r="A35" s="64" t="str">
        <f>(IF(Search!$C$3="","",IFERROR(SEARCH(Search!$C$3,C35)+ROW()/100000,"")))</f>
        <v/>
      </c>
      <c r="B35" s="64" t="str">
        <f t="shared" si="0"/>
        <v/>
      </c>
      <c r="C35" s="9" t="s">
        <v>185</v>
      </c>
      <c r="D35" s="66" t="s">
        <v>393</v>
      </c>
      <c r="E35" s="11" t="s">
        <v>160</v>
      </c>
      <c r="F35" s="11" t="s">
        <v>181</v>
      </c>
      <c r="G35" s="11" t="s">
        <v>168</v>
      </c>
      <c r="H35" s="20" t="s">
        <v>173</v>
      </c>
      <c r="I35" s="9" t="s">
        <v>401</v>
      </c>
      <c r="J35" s="11" t="s">
        <v>12</v>
      </c>
      <c r="K35" s="11"/>
      <c r="L35" s="10" t="s">
        <v>165</v>
      </c>
    </row>
    <row r="36" spans="1:12" ht="15.75" thickBot="1" x14ac:dyDescent="0.3">
      <c r="A36" s="64" t="str">
        <f>(IF(Search!$C$3="","",IFERROR(SEARCH(Search!$C$3,C36)+ROW()/100000,"")))</f>
        <v/>
      </c>
      <c r="B36" s="64" t="str">
        <f t="shared" ref="B36:B67" si="1">IFERROR(RANK(A36,$A$4:$A$203,1),"")</f>
        <v/>
      </c>
      <c r="C36" s="9" t="s">
        <v>186</v>
      </c>
      <c r="D36" s="66" t="s">
        <v>393</v>
      </c>
      <c r="E36" s="11" t="s">
        <v>160</v>
      </c>
      <c r="F36" s="11" t="s">
        <v>181</v>
      </c>
      <c r="G36" s="11" t="s">
        <v>168</v>
      </c>
      <c r="H36" s="11" t="s">
        <v>173</v>
      </c>
      <c r="I36" s="9" t="s">
        <v>401</v>
      </c>
      <c r="J36" s="11" t="s">
        <v>12</v>
      </c>
      <c r="K36" s="11"/>
      <c r="L36" s="10" t="s">
        <v>165</v>
      </c>
    </row>
    <row r="37" spans="1:12" ht="15.75" thickBot="1" x14ac:dyDescent="0.3">
      <c r="A37" s="64" t="str">
        <f>(IF(Search!$C$3="","",IFERROR(SEARCH(Search!$C$3,C37)+ROW()/100000,"")))</f>
        <v/>
      </c>
      <c r="B37" s="64" t="str">
        <f t="shared" si="1"/>
        <v/>
      </c>
      <c r="C37" s="9" t="s">
        <v>187</v>
      </c>
      <c r="D37" s="66" t="s">
        <v>393</v>
      </c>
      <c r="E37" s="11" t="s">
        <v>160</v>
      </c>
      <c r="F37" s="11" t="s">
        <v>181</v>
      </c>
      <c r="G37" s="11" t="s">
        <v>168</v>
      </c>
      <c r="H37" s="11" t="s">
        <v>173</v>
      </c>
      <c r="I37" s="9" t="s">
        <v>403</v>
      </c>
      <c r="J37" s="11" t="s">
        <v>12</v>
      </c>
      <c r="K37" s="11"/>
      <c r="L37" s="10" t="s">
        <v>165</v>
      </c>
    </row>
    <row r="38" spans="1:12" ht="15.75" thickBot="1" x14ac:dyDescent="0.3">
      <c r="A38" s="64" t="str">
        <f>(IF(Search!$C$3="","",IFERROR(SEARCH(Search!$C$3,C38)+ROW()/100000,"")))</f>
        <v/>
      </c>
      <c r="B38" s="64" t="str">
        <f t="shared" si="1"/>
        <v/>
      </c>
      <c r="C38" s="9" t="s">
        <v>188</v>
      </c>
      <c r="D38" s="66" t="s">
        <v>393</v>
      </c>
      <c r="E38" s="11" t="s">
        <v>160</v>
      </c>
      <c r="F38" s="11" t="s">
        <v>181</v>
      </c>
      <c r="G38" s="11" t="s">
        <v>168</v>
      </c>
      <c r="H38" s="11" t="s">
        <v>173</v>
      </c>
      <c r="I38" s="9" t="s">
        <v>402</v>
      </c>
      <c r="J38" s="11" t="s">
        <v>12</v>
      </c>
      <c r="K38" s="11"/>
      <c r="L38" s="10" t="s">
        <v>165</v>
      </c>
    </row>
    <row r="39" spans="1:12" ht="15.75" thickBot="1" x14ac:dyDescent="0.3">
      <c r="A39" s="64" t="str">
        <f>(IF(Search!$C$3="","",IFERROR(SEARCH(Search!$C$3,C39)+ROW()/100000,"")))</f>
        <v/>
      </c>
      <c r="B39" s="64" t="str">
        <f t="shared" si="1"/>
        <v/>
      </c>
      <c r="C39" s="9" t="s">
        <v>189</v>
      </c>
      <c r="D39" s="66" t="s">
        <v>393</v>
      </c>
      <c r="E39" s="11" t="s">
        <v>160</v>
      </c>
      <c r="F39" s="11" t="s">
        <v>190</v>
      </c>
      <c r="G39" s="11" t="s">
        <v>168</v>
      </c>
      <c r="H39" s="11" t="s">
        <v>173</v>
      </c>
      <c r="I39" s="9" t="s">
        <v>191</v>
      </c>
      <c r="J39" s="11" t="s">
        <v>12</v>
      </c>
      <c r="K39" s="11"/>
      <c r="L39" s="10" t="s">
        <v>165</v>
      </c>
    </row>
    <row r="40" spans="1:12" ht="15.75" thickBot="1" x14ac:dyDescent="0.3">
      <c r="A40" s="64" t="str">
        <f>(IF(Search!$C$3="","",IFERROR(SEARCH(Search!$C$3,C40)+ROW()/100000,"")))</f>
        <v/>
      </c>
      <c r="B40" s="64" t="str">
        <f t="shared" si="1"/>
        <v/>
      </c>
      <c r="C40" s="9" t="s">
        <v>460</v>
      </c>
      <c r="D40" s="66" t="s">
        <v>393</v>
      </c>
      <c r="E40" s="11" t="s">
        <v>160</v>
      </c>
      <c r="F40" s="11" t="s">
        <v>175</v>
      </c>
      <c r="G40" s="11" t="s">
        <v>168</v>
      </c>
      <c r="H40" s="11" t="s">
        <v>390</v>
      </c>
      <c r="I40" s="9" t="s">
        <v>192</v>
      </c>
      <c r="J40" s="11" t="s">
        <v>164</v>
      </c>
      <c r="K40" s="11"/>
      <c r="L40" s="10" t="s">
        <v>178</v>
      </c>
    </row>
    <row r="41" spans="1:12" ht="15.75" thickBot="1" x14ac:dyDescent="0.3">
      <c r="A41" s="64" t="str">
        <f>(IF(Search!$C$3="","",IFERROR(SEARCH(Search!$C$3,C41)+ROW()/100000,"")))</f>
        <v/>
      </c>
      <c r="B41" s="64" t="str">
        <f t="shared" si="1"/>
        <v/>
      </c>
      <c r="C41" s="9" t="s">
        <v>193</v>
      </c>
      <c r="D41" s="66" t="s">
        <v>393</v>
      </c>
      <c r="E41" s="11" t="s">
        <v>194</v>
      </c>
      <c r="F41" s="11" t="s">
        <v>195</v>
      </c>
      <c r="G41" s="11" t="s">
        <v>162</v>
      </c>
      <c r="H41" s="20" t="s">
        <v>196</v>
      </c>
      <c r="I41" s="10" t="s">
        <v>197</v>
      </c>
      <c r="J41" s="11" t="s">
        <v>12</v>
      </c>
      <c r="K41" s="11"/>
      <c r="L41" s="10" t="s">
        <v>198</v>
      </c>
    </row>
    <row r="42" spans="1:12" ht="15.75" thickBot="1" x14ac:dyDescent="0.3">
      <c r="A42" s="64" t="str">
        <f>(IF(Search!$C$3="","",IFERROR(SEARCH(Search!$C$3,C42)+ROW()/100000,"")))</f>
        <v/>
      </c>
      <c r="B42" s="64" t="str">
        <f t="shared" si="1"/>
        <v/>
      </c>
      <c r="C42" s="9" t="s">
        <v>200</v>
      </c>
      <c r="D42" s="66" t="s">
        <v>393</v>
      </c>
      <c r="E42" s="11" t="s">
        <v>160</v>
      </c>
      <c r="F42" s="11" t="s">
        <v>175</v>
      </c>
      <c r="G42" s="11" t="s">
        <v>168</v>
      </c>
      <c r="H42" s="11" t="s">
        <v>390</v>
      </c>
      <c r="I42" s="9" t="s">
        <v>397</v>
      </c>
      <c r="J42" s="11" t="s">
        <v>56</v>
      </c>
      <c r="K42" s="11"/>
      <c r="L42" s="10" t="s">
        <v>178</v>
      </c>
    </row>
    <row r="43" spans="1:12" ht="15.75" thickBot="1" x14ac:dyDescent="0.3">
      <c r="A43" s="64" t="str">
        <f>(IF(Search!$C$3="","",IFERROR(SEARCH(Search!$C$3,C43)+ROW()/100000,"")))</f>
        <v/>
      </c>
      <c r="B43" s="64" t="str">
        <f t="shared" si="1"/>
        <v/>
      </c>
      <c r="C43" s="9" t="s">
        <v>461</v>
      </c>
      <c r="D43" s="66" t="s">
        <v>393</v>
      </c>
      <c r="E43" s="11" t="s">
        <v>160</v>
      </c>
      <c r="F43" s="11" t="s">
        <v>175</v>
      </c>
      <c r="G43" s="11" t="s">
        <v>168</v>
      </c>
      <c r="H43" s="20" t="s">
        <v>390</v>
      </c>
      <c r="I43" s="9" t="s">
        <v>201</v>
      </c>
      <c r="J43" s="11" t="s">
        <v>56</v>
      </c>
      <c r="K43" s="11"/>
      <c r="L43" s="10" t="s">
        <v>178</v>
      </c>
    </row>
    <row r="44" spans="1:12" ht="29.25" thickBot="1" x14ac:dyDescent="0.3">
      <c r="A44" s="64" t="str">
        <f>(IF(Search!$C$3="","",IFERROR(SEARCH(Search!$C$3,C44)+ROW()/100000,"")))</f>
        <v/>
      </c>
      <c r="B44" s="64" t="str">
        <f t="shared" si="1"/>
        <v/>
      </c>
      <c r="C44" s="9" t="s">
        <v>462</v>
      </c>
      <c r="D44" s="66" t="s">
        <v>393</v>
      </c>
      <c r="E44" s="11" t="s">
        <v>160</v>
      </c>
      <c r="F44" s="11" t="s">
        <v>202</v>
      </c>
      <c r="G44" s="11" t="s">
        <v>168</v>
      </c>
      <c r="H44" s="11" t="s">
        <v>169</v>
      </c>
      <c r="I44" s="9" t="s">
        <v>463</v>
      </c>
      <c r="J44" s="11" t="s">
        <v>12</v>
      </c>
      <c r="K44" s="11"/>
      <c r="L44" s="10" t="s">
        <v>203</v>
      </c>
    </row>
    <row r="45" spans="1:12" ht="29.25" thickBot="1" x14ac:dyDescent="0.3">
      <c r="A45" s="64" t="str">
        <f>(IF(Search!$C$3="","",IFERROR(SEARCH(Search!$C$3,C45)+ROW()/100000,"")))</f>
        <v/>
      </c>
      <c r="B45" s="64" t="str">
        <f t="shared" si="1"/>
        <v/>
      </c>
      <c r="C45" s="9" t="s">
        <v>464</v>
      </c>
      <c r="D45" s="66" t="s">
        <v>393</v>
      </c>
      <c r="E45" s="11" t="s">
        <v>160</v>
      </c>
      <c r="F45" s="11" t="s">
        <v>202</v>
      </c>
      <c r="G45" s="11" t="s">
        <v>168</v>
      </c>
      <c r="H45" s="20" t="s">
        <v>169</v>
      </c>
      <c r="I45" s="9" t="s">
        <v>465</v>
      </c>
      <c r="J45" s="11" t="s">
        <v>12</v>
      </c>
      <c r="K45" s="11"/>
      <c r="L45" s="10" t="s">
        <v>203</v>
      </c>
    </row>
    <row r="46" spans="1:12" ht="15.75" thickBot="1" x14ac:dyDescent="0.3">
      <c r="A46" s="64" t="str">
        <f>(IF(Search!$C$3="","",IFERROR(SEARCH(Search!$C$3,C46)+ROW()/100000,"")))</f>
        <v/>
      </c>
      <c r="B46" s="64" t="str">
        <f t="shared" si="1"/>
        <v/>
      </c>
      <c r="C46" s="9" t="s">
        <v>407</v>
      </c>
      <c r="D46" s="66" t="s">
        <v>393</v>
      </c>
      <c r="E46" s="11" t="s">
        <v>160</v>
      </c>
      <c r="F46" s="11" t="s">
        <v>167</v>
      </c>
      <c r="G46" s="11" t="s">
        <v>168</v>
      </c>
      <c r="H46" s="11" t="s">
        <v>169</v>
      </c>
      <c r="I46" s="9" t="s">
        <v>408</v>
      </c>
      <c r="J46" s="11" t="s">
        <v>12</v>
      </c>
      <c r="K46" s="11"/>
      <c r="L46" s="10" t="s">
        <v>178</v>
      </c>
    </row>
    <row r="47" spans="1:12" ht="15.75" thickBot="1" x14ac:dyDescent="0.3">
      <c r="A47" s="64" t="str">
        <f>(IF(Search!$C$3="","",IFERROR(SEARCH(Search!$C$3,C47)+ROW()/100000,"")))</f>
        <v/>
      </c>
      <c r="B47" s="64" t="str">
        <f t="shared" si="1"/>
        <v/>
      </c>
      <c r="C47" s="9" t="s">
        <v>369</v>
      </c>
      <c r="D47" s="66" t="s">
        <v>393</v>
      </c>
      <c r="E47" s="11" t="s">
        <v>160</v>
      </c>
      <c r="F47" s="20" t="s">
        <v>370</v>
      </c>
      <c r="G47" s="11" t="s">
        <v>168</v>
      </c>
      <c r="H47" s="11" t="s">
        <v>371</v>
      </c>
      <c r="I47" s="9" t="s">
        <v>466</v>
      </c>
      <c r="J47" s="11" t="s">
        <v>12</v>
      </c>
      <c r="K47" s="11"/>
      <c r="L47" s="10" t="s">
        <v>372</v>
      </c>
    </row>
    <row r="48" spans="1:12" ht="43.5" thickBot="1" x14ac:dyDescent="0.3">
      <c r="A48" s="64" t="str">
        <f>(IF(Search!$C$3="","",IFERROR(SEARCH(Search!$C$3,C48)+ROW()/100000,"")))</f>
        <v/>
      </c>
      <c r="B48" s="64" t="str">
        <f t="shared" si="1"/>
        <v/>
      </c>
      <c r="C48" s="9" t="s">
        <v>204</v>
      </c>
      <c r="D48" s="66" t="s">
        <v>393</v>
      </c>
      <c r="E48" s="11" t="s">
        <v>160</v>
      </c>
      <c r="F48" s="11" t="s">
        <v>199</v>
      </c>
      <c r="G48" s="11" t="s">
        <v>205</v>
      </c>
      <c r="H48" s="11" t="s">
        <v>94</v>
      </c>
      <c r="I48" s="9" t="s">
        <v>206</v>
      </c>
      <c r="J48" s="11" t="s">
        <v>56</v>
      </c>
      <c r="K48" s="11"/>
      <c r="L48" s="10" t="s">
        <v>207</v>
      </c>
    </row>
    <row r="49" spans="1:13" ht="15.75" thickBot="1" x14ac:dyDescent="0.3">
      <c r="A49" s="64" t="str">
        <f>(IF(Search!$C$3="","",IFERROR(SEARCH(Search!$C$3,C49)+ROW()/100000,"")))</f>
        <v/>
      </c>
      <c r="B49" s="64" t="str">
        <f t="shared" si="1"/>
        <v/>
      </c>
      <c r="C49" s="9" t="s">
        <v>406</v>
      </c>
      <c r="D49" s="66" t="s">
        <v>393</v>
      </c>
      <c r="E49" s="11" t="s">
        <v>160</v>
      </c>
      <c r="F49" s="11" t="s">
        <v>167</v>
      </c>
      <c r="G49" s="11" t="s">
        <v>168</v>
      </c>
      <c r="H49" s="11" t="s">
        <v>169</v>
      </c>
      <c r="I49" s="9" t="s">
        <v>405</v>
      </c>
      <c r="J49" s="11" t="s">
        <v>12</v>
      </c>
      <c r="K49" s="11"/>
      <c r="L49" s="10" t="s">
        <v>178</v>
      </c>
    </row>
    <row r="50" spans="1:13" ht="15.75" thickBot="1" x14ac:dyDescent="0.3">
      <c r="A50" s="64" t="str">
        <f>(IF(Search!$C$3="","",IFERROR(SEARCH(Search!$C$3,C50)+ROW()/100000,"")))</f>
        <v/>
      </c>
      <c r="B50" s="64" t="str">
        <f t="shared" si="1"/>
        <v/>
      </c>
      <c r="C50" s="9" t="s">
        <v>396</v>
      </c>
      <c r="D50" s="66" t="s">
        <v>393</v>
      </c>
      <c r="E50" s="11" t="s">
        <v>160</v>
      </c>
      <c r="F50" s="11" t="s">
        <v>175</v>
      </c>
      <c r="G50" s="11" t="s">
        <v>168</v>
      </c>
      <c r="H50" s="11" t="s">
        <v>390</v>
      </c>
      <c r="I50" s="9" t="s">
        <v>399</v>
      </c>
      <c r="J50" s="11" t="s">
        <v>56</v>
      </c>
      <c r="K50" s="11"/>
      <c r="L50" s="10" t="s">
        <v>178</v>
      </c>
    </row>
    <row r="51" spans="1:13" ht="15.75" thickBot="1" x14ac:dyDescent="0.3">
      <c r="A51" s="64" t="str">
        <f>(IF(Search!$C$3="","",IFERROR(SEARCH(Search!$C$3,C51)+ROW()/100000,"")))</f>
        <v/>
      </c>
      <c r="B51" s="64" t="str">
        <f t="shared" si="1"/>
        <v/>
      </c>
      <c r="C51" s="9" t="s">
        <v>467</v>
      </c>
      <c r="D51" s="66" t="s">
        <v>393</v>
      </c>
      <c r="E51" s="11" t="s">
        <v>160</v>
      </c>
      <c r="F51" s="11" t="s">
        <v>177</v>
      </c>
      <c r="G51" s="11" t="s">
        <v>168</v>
      </c>
      <c r="H51" s="11" t="s">
        <v>390</v>
      </c>
      <c r="I51" s="9" t="s">
        <v>12</v>
      </c>
      <c r="J51" s="11" t="s">
        <v>56</v>
      </c>
      <c r="K51" s="11"/>
      <c r="L51" s="10" t="s">
        <v>178</v>
      </c>
    </row>
    <row r="52" spans="1:13" ht="15.75" thickBot="1" x14ac:dyDescent="0.3">
      <c r="A52" s="64" t="str">
        <f>(IF(Search!$C$3="","",IFERROR(SEARCH(Search!$C$3,C52)+ROW()/100000,"")))</f>
        <v/>
      </c>
      <c r="B52" s="64" t="str">
        <f t="shared" si="1"/>
        <v/>
      </c>
      <c r="C52" s="9" t="s">
        <v>208</v>
      </c>
      <c r="D52" s="66" t="s">
        <v>393</v>
      </c>
      <c r="E52" s="11" t="s">
        <v>160</v>
      </c>
      <c r="F52" s="11" t="s">
        <v>175</v>
      </c>
      <c r="G52" s="11" t="s">
        <v>168</v>
      </c>
      <c r="H52" s="11" t="s">
        <v>390</v>
      </c>
      <c r="I52" s="9" t="s">
        <v>468</v>
      </c>
      <c r="J52" s="11" t="s">
        <v>56</v>
      </c>
      <c r="K52" s="11"/>
      <c r="L52" s="10" t="s">
        <v>178</v>
      </c>
    </row>
    <row r="53" spans="1:13" ht="57.75" thickBot="1" x14ac:dyDescent="0.3">
      <c r="A53" s="64" t="str">
        <f>(IF(Search!$C$3="","",IFERROR(SEARCH(Search!$C$3,C53)+ROW()/100000,"")))</f>
        <v/>
      </c>
      <c r="B53" s="64" t="str">
        <f t="shared" si="1"/>
        <v/>
      </c>
      <c r="C53" s="9" t="s">
        <v>469</v>
      </c>
      <c r="D53" s="66" t="s">
        <v>393</v>
      </c>
      <c r="E53" s="11" t="s">
        <v>160</v>
      </c>
      <c r="F53" s="11" t="s">
        <v>394</v>
      </c>
      <c r="G53" s="11" t="s">
        <v>168</v>
      </c>
      <c r="H53" s="11" t="s">
        <v>169</v>
      </c>
      <c r="I53" s="9" t="s">
        <v>470</v>
      </c>
      <c r="J53" s="11" t="s">
        <v>12</v>
      </c>
      <c r="K53" s="11"/>
      <c r="L53" s="10" t="s">
        <v>219</v>
      </c>
    </row>
    <row r="54" spans="1:13" ht="15.75" thickBot="1" x14ac:dyDescent="0.3">
      <c r="A54" s="64" t="str">
        <f>(IF(Search!$C$3="","",IFERROR(SEARCH(Search!$C$3,C54)+ROW()/100000,"")))</f>
        <v/>
      </c>
      <c r="B54" s="64" t="str">
        <f t="shared" si="1"/>
        <v/>
      </c>
      <c r="C54" s="9" t="s">
        <v>220</v>
      </c>
      <c r="D54" s="66" t="s">
        <v>393</v>
      </c>
      <c r="E54" s="11" t="s">
        <v>160</v>
      </c>
      <c r="F54" s="11" t="s">
        <v>177</v>
      </c>
      <c r="G54" s="11" t="s">
        <v>168</v>
      </c>
      <c r="H54" s="11" t="s">
        <v>173</v>
      </c>
      <c r="I54" s="9" t="s">
        <v>471</v>
      </c>
      <c r="J54" s="11" t="s">
        <v>12</v>
      </c>
      <c r="K54" s="11"/>
      <c r="L54" s="10" t="s">
        <v>178</v>
      </c>
    </row>
    <row r="55" spans="1:13" ht="15.75" thickBot="1" x14ac:dyDescent="0.3">
      <c r="A55" s="64" t="str">
        <f>(IF(Search!$C$3="","",IFERROR(SEARCH(Search!$C$3,C55)+ROW()/100000,"")))</f>
        <v/>
      </c>
      <c r="B55" s="64" t="str">
        <f t="shared" si="1"/>
        <v/>
      </c>
      <c r="C55" s="9" t="s">
        <v>377</v>
      </c>
      <c r="D55" s="66" t="s">
        <v>393</v>
      </c>
      <c r="E55" s="11" t="s">
        <v>160</v>
      </c>
      <c r="F55" s="11" t="s">
        <v>378</v>
      </c>
      <c r="G55" s="11" t="s">
        <v>168</v>
      </c>
      <c r="H55" s="11" t="s">
        <v>379</v>
      </c>
      <c r="I55" s="9" t="s">
        <v>471</v>
      </c>
      <c r="J55" s="11" t="s">
        <v>380</v>
      </c>
      <c r="K55" s="11"/>
      <c r="L55" s="10" t="s">
        <v>372</v>
      </c>
    </row>
    <row r="56" spans="1:13" ht="15.75" thickBot="1" x14ac:dyDescent="0.3">
      <c r="A56" s="64" t="str">
        <f>(IF(Search!$C$3="","",IFERROR(SEARCH(Search!$C$3,C56)+ROW()/100000,"")))</f>
        <v/>
      </c>
      <c r="B56" s="64" t="str">
        <f t="shared" si="1"/>
        <v/>
      </c>
      <c r="C56" s="9" t="s">
        <v>411</v>
      </c>
      <c r="D56" s="66" t="s">
        <v>393</v>
      </c>
      <c r="E56" s="11" t="s">
        <v>160</v>
      </c>
      <c r="F56" s="11" t="s">
        <v>161</v>
      </c>
      <c r="G56" s="11" t="s">
        <v>168</v>
      </c>
      <c r="H56" s="11" t="s">
        <v>221</v>
      </c>
      <c r="I56" s="9" t="s">
        <v>412</v>
      </c>
      <c r="J56" s="11" t="s">
        <v>12</v>
      </c>
      <c r="K56" s="11"/>
      <c r="L56" s="10" t="s">
        <v>178</v>
      </c>
    </row>
    <row r="57" spans="1:13" ht="29.25" thickBot="1" x14ac:dyDescent="0.3">
      <c r="A57" s="64" t="str">
        <f>(IF(Search!$C$3="","",IFERROR(SEARCH(Search!$C$3,C57)+ROW()/100000,"")))</f>
        <v/>
      </c>
      <c r="B57" s="64" t="str">
        <f t="shared" si="1"/>
        <v/>
      </c>
      <c r="C57" s="9" t="s">
        <v>222</v>
      </c>
      <c r="D57" s="66" t="s">
        <v>393</v>
      </c>
      <c r="E57" s="11" t="s">
        <v>160</v>
      </c>
      <c r="F57" s="11" t="s">
        <v>161</v>
      </c>
      <c r="G57" s="11" t="s">
        <v>168</v>
      </c>
      <c r="H57" s="11" t="s">
        <v>223</v>
      </c>
      <c r="I57" s="9" t="s">
        <v>401</v>
      </c>
      <c r="J57" s="11" t="s">
        <v>12</v>
      </c>
      <c r="K57" s="11"/>
      <c r="L57" s="10" t="s">
        <v>395</v>
      </c>
    </row>
    <row r="58" spans="1:13" ht="15.75" thickBot="1" x14ac:dyDescent="0.3">
      <c r="A58" s="64" t="str">
        <f>(IF(Search!$C$3="","",IFERROR(SEARCH(Search!$C$3,C58)+ROW()/100000,"")))</f>
        <v/>
      </c>
      <c r="B58" s="64" t="str">
        <f t="shared" si="1"/>
        <v/>
      </c>
      <c r="C58" s="9" t="s">
        <v>472</v>
      </c>
      <c r="D58" s="66" t="s">
        <v>393</v>
      </c>
      <c r="E58" s="11" t="s">
        <v>160</v>
      </c>
      <c r="F58" s="11" t="s">
        <v>161</v>
      </c>
      <c r="G58" s="11" t="s">
        <v>168</v>
      </c>
      <c r="H58" s="11" t="s">
        <v>223</v>
      </c>
      <c r="I58" s="9" t="s">
        <v>473</v>
      </c>
      <c r="J58" s="11" t="s">
        <v>12</v>
      </c>
      <c r="K58" s="11"/>
      <c r="L58" s="10"/>
    </row>
    <row r="59" spans="1:13" ht="43.5" thickBot="1" x14ac:dyDescent="0.3">
      <c r="A59" s="64" t="str">
        <f>(IF(Search!$C$3="","",IFERROR(SEARCH(Search!$C$3,C59)+ROW()/100000,"")))</f>
        <v/>
      </c>
      <c r="B59" s="64" t="str">
        <f t="shared" si="1"/>
        <v/>
      </c>
      <c r="C59" s="24" t="s">
        <v>45</v>
      </c>
      <c r="D59" s="84" t="s">
        <v>438</v>
      </c>
      <c r="E59" s="32" t="s">
        <v>46</v>
      </c>
      <c r="F59" s="32" t="s">
        <v>27</v>
      </c>
      <c r="G59" s="32" t="s">
        <v>17</v>
      </c>
      <c r="H59" s="32" t="s">
        <v>47</v>
      </c>
      <c r="I59" s="32" t="s">
        <v>12</v>
      </c>
      <c r="J59" s="32" t="s">
        <v>48</v>
      </c>
      <c r="K59" s="32" t="s">
        <v>429</v>
      </c>
      <c r="L59" s="33" t="s">
        <v>436</v>
      </c>
      <c r="M59" s="67"/>
    </row>
    <row r="60" spans="1:13" ht="15.75" thickBot="1" x14ac:dyDescent="0.3">
      <c r="A60" s="64" t="str">
        <f>(IF(Search!$C$3="","",IFERROR(SEARCH(Search!$C$3,C60)+ROW()/100000,"")))</f>
        <v/>
      </c>
      <c r="B60" s="64" t="str">
        <f t="shared" si="1"/>
        <v/>
      </c>
      <c r="C60" s="24" t="s">
        <v>49</v>
      </c>
      <c r="D60" s="84" t="s">
        <v>438</v>
      </c>
      <c r="E60" s="32" t="s">
        <v>50</v>
      </c>
      <c r="F60" s="32" t="s">
        <v>51</v>
      </c>
      <c r="G60" s="32" t="s">
        <v>17</v>
      </c>
      <c r="H60" s="32" t="s">
        <v>52</v>
      </c>
      <c r="I60" s="32" t="s">
        <v>12</v>
      </c>
      <c r="J60" s="32" t="s">
        <v>12</v>
      </c>
      <c r="K60" s="32" t="s">
        <v>432</v>
      </c>
      <c r="L60" s="33" t="s">
        <v>53</v>
      </c>
      <c r="M60" s="67"/>
    </row>
    <row r="61" spans="1:13" ht="57.75" thickBot="1" x14ac:dyDescent="0.3">
      <c r="A61" s="64" t="str">
        <f>(IF(Search!$C$3="","",IFERROR(SEARCH(Search!$C$3,C61)+ROW()/100000,"")))</f>
        <v/>
      </c>
      <c r="B61" s="64" t="str">
        <f t="shared" si="1"/>
        <v/>
      </c>
      <c r="C61" s="24" t="s">
        <v>64</v>
      </c>
      <c r="D61" s="84" t="s">
        <v>438</v>
      </c>
      <c r="E61" s="32" t="s">
        <v>46</v>
      </c>
      <c r="F61" s="32" t="s">
        <v>65</v>
      </c>
      <c r="G61" s="32" t="s">
        <v>17</v>
      </c>
      <c r="H61" s="32" t="s">
        <v>66</v>
      </c>
      <c r="I61" s="32" t="s">
        <v>12</v>
      </c>
      <c r="J61" s="32" t="s">
        <v>48</v>
      </c>
      <c r="K61" s="32" t="s">
        <v>425</v>
      </c>
      <c r="L61" s="34" t="s">
        <v>415</v>
      </c>
      <c r="M61" s="68"/>
    </row>
    <row r="62" spans="1:13" ht="43.5" thickBot="1" x14ac:dyDescent="0.3">
      <c r="A62" s="64" t="str">
        <f>(IF(Search!$C$3="","",IFERROR(SEARCH(Search!$C$3,C62)+ROW()/100000,"")))</f>
        <v/>
      </c>
      <c r="B62" s="64" t="str">
        <f t="shared" si="1"/>
        <v/>
      </c>
      <c r="C62" s="24" t="s">
        <v>67</v>
      </c>
      <c r="D62" s="84" t="s">
        <v>438</v>
      </c>
      <c r="E62" s="32" t="s">
        <v>46</v>
      </c>
      <c r="F62" s="32" t="s">
        <v>68</v>
      </c>
      <c r="G62" s="32" t="s">
        <v>69</v>
      </c>
      <c r="H62" s="32" t="s">
        <v>70</v>
      </c>
      <c r="I62" s="32" t="s">
        <v>12</v>
      </c>
      <c r="J62" s="32" t="s">
        <v>48</v>
      </c>
      <c r="K62" s="32" t="s">
        <v>426</v>
      </c>
      <c r="L62" s="33" t="s">
        <v>71</v>
      </c>
      <c r="M62" s="67"/>
    </row>
    <row r="63" spans="1:13" ht="29.25" thickBot="1" x14ac:dyDescent="0.3">
      <c r="A63" s="64" t="str">
        <f>(IF(Search!$C$3="","",IFERROR(SEARCH(Search!$C$3,C63)+ROW()/100000,"")))</f>
        <v/>
      </c>
      <c r="B63" s="64" t="str">
        <f t="shared" si="1"/>
        <v/>
      </c>
      <c r="C63" s="24" t="s">
        <v>72</v>
      </c>
      <c r="D63" s="84" t="s">
        <v>438</v>
      </c>
      <c r="E63" s="32" t="s">
        <v>46</v>
      </c>
      <c r="F63" s="32" t="s">
        <v>73</v>
      </c>
      <c r="G63" s="32" t="s">
        <v>17</v>
      </c>
      <c r="H63" s="32" t="s">
        <v>56</v>
      </c>
      <c r="I63" s="32" t="s">
        <v>12</v>
      </c>
      <c r="J63" s="32" t="s">
        <v>48</v>
      </c>
      <c r="K63" s="32" t="s">
        <v>431</v>
      </c>
      <c r="L63" s="33" t="s">
        <v>74</v>
      </c>
      <c r="M63" s="67"/>
    </row>
    <row r="64" spans="1:13" ht="57.75" thickBot="1" x14ac:dyDescent="0.3">
      <c r="A64" s="64" t="str">
        <f>(IF(Search!$C$3="","",IFERROR(SEARCH(Search!$C$3,C64)+ROW()/100000,"")))</f>
        <v/>
      </c>
      <c r="B64" s="64" t="str">
        <f t="shared" si="1"/>
        <v/>
      </c>
      <c r="C64" s="24" t="s">
        <v>75</v>
      </c>
      <c r="D64" s="84" t="s">
        <v>438</v>
      </c>
      <c r="E64" s="32" t="s">
        <v>54</v>
      </c>
      <c r="F64" s="32" t="s">
        <v>21</v>
      </c>
      <c r="G64" s="32" t="s">
        <v>17</v>
      </c>
      <c r="H64" s="32" t="s">
        <v>76</v>
      </c>
      <c r="I64" s="32" t="s">
        <v>12</v>
      </c>
      <c r="J64" s="32" t="s">
        <v>12</v>
      </c>
      <c r="K64" s="32" t="s">
        <v>431</v>
      </c>
      <c r="L64" s="33" t="s">
        <v>437</v>
      </c>
      <c r="M64" s="67"/>
    </row>
    <row r="65" spans="1:13" ht="29.25" thickBot="1" x14ac:dyDescent="0.3">
      <c r="A65" s="64" t="str">
        <f>(IF(Search!$C$3="","",IFERROR(SEARCH(Search!$C$3,C65)+ROW()/100000,"")))</f>
        <v/>
      </c>
      <c r="B65" s="64" t="str">
        <f t="shared" si="1"/>
        <v/>
      </c>
      <c r="C65" s="24" t="s">
        <v>77</v>
      </c>
      <c r="D65" s="84" t="s">
        <v>438</v>
      </c>
      <c r="E65" s="32" t="s">
        <v>46</v>
      </c>
      <c r="F65" s="32" t="s">
        <v>78</v>
      </c>
      <c r="G65" s="32" t="s">
        <v>17</v>
      </c>
      <c r="H65" s="32" t="s">
        <v>79</v>
      </c>
      <c r="I65" s="32" t="s">
        <v>12</v>
      </c>
      <c r="J65" s="32" t="s">
        <v>48</v>
      </c>
      <c r="K65" s="32" t="s">
        <v>427</v>
      </c>
      <c r="L65" s="33" t="s">
        <v>80</v>
      </c>
      <c r="M65" s="67"/>
    </row>
    <row r="66" spans="1:13" ht="15.75" thickBot="1" x14ac:dyDescent="0.3">
      <c r="A66" s="64" t="str">
        <f>(IF(Search!$C$3="","",IFERROR(SEARCH(Search!$C$3,C66)+ROW()/100000,"")))</f>
        <v/>
      </c>
      <c r="B66" s="64" t="str">
        <f t="shared" si="1"/>
        <v/>
      </c>
      <c r="C66" s="24" t="s">
        <v>85</v>
      </c>
      <c r="D66" s="84" t="s">
        <v>438</v>
      </c>
      <c r="E66" s="32" t="s">
        <v>86</v>
      </c>
      <c r="F66" s="32" t="s">
        <v>82</v>
      </c>
      <c r="G66" s="32" t="s">
        <v>87</v>
      </c>
      <c r="H66" s="32" t="s">
        <v>88</v>
      </c>
      <c r="I66" s="32" t="s">
        <v>12</v>
      </c>
      <c r="J66" s="32" t="s">
        <v>24</v>
      </c>
      <c r="K66" s="32" t="s">
        <v>431</v>
      </c>
      <c r="L66" s="33" t="s">
        <v>89</v>
      </c>
      <c r="M66" s="67"/>
    </row>
    <row r="67" spans="1:13" ht="43.5" thickBot="1" x14ac:dyDescent="0.3">
      <c r="A67" s="64" t="str">
        <f>(IF(Search!$C$3="","",IFERROR(SEARCH(Search!$C$3,C67)+ROW()/100000,"")))</f>
        <v/>
      </c>
      <c r="B67" s="64" t="str">
        <f t="shared" si="1"/>
        <v/>
      </c>
      <c r="C67" s="24" t="s">
        <v>90</v>
      </c>
      <c r="D67" s="84" t="s">
        <v>438</v>
      </c>
      <c r="E67" s="32" t="s">
        <v>46</v>
      </c>
      <c r="F67" s="32" t="s">
        <v>68</v>
      </c>
      <c r="G67" s="32" t="s">
        <v>17</v>
      </c>
      <c r="H67" s="32" t="s">
        <v>56</v>
      </c>
      <c r="I67" s="32" t="s">
        <v>12</v>
      </c>
      <c r="J67" s="32" t="s">
        <v>48</v>
      </c>
      <c r="K67" s="32" t="s">
        <v>423</v>
      </c>
      <c r="L67" s="33" t="s">
        <v>414</v>
      </c>
      <c r="M67" s="67"/>
    </row>
    <row r="68" spans="1:13" ht="15.75" thickBot="1" x14ac:dyDescent="0.3">
      <c r="A68" s="64" t="str">
        <f>(IF(Search!$C$3="","",IFERROR(SEARCH(Search!$C$3,C68)+ROW()/100000,"")))</f>
        <v/>
      </c>
      <c r="B68" s="64" t="str">
        <f t="shared" ref="B68:B99" si="2">IFERROR(RANK(A68,$A$4:$A$203,1),"")</f>
        <v/>
      </c>
      <c r="C68" s="24" t="s">
        <v>91</v>
      </c>
      <c r="D68" s="84" t="s">
        <v>438</v>
      </c>
      <c r="E68" s="32" t="s">
        <v>46</v>
      </c>
      <c r="F68" s="32" t="s">
        <v>73</v>
      </c>
      <c r="G68" s="32" t="s">
        <v>92</v>
      </c>
      <c r="H68" s="32" t="s">
        <v>93</v>
      </c>
      <c r="I68" s="32" t="s">
        <v>12</v>
      </c>
      <c r="J68" s="32" t="s">
        <v>94</v>
      </c>
      <c r="K68" s="32" t="s">
        <v>431</v>
      </c>
      <c r="L68" s="33" t="s">
        <v>53</v>
      </c>
      <c r="M68" s="67"/>
    </row>
    <row r="69" spans="1:13" ht="15.75" thickBot="1" x14ac:dyDescent="0.3">
      <c r="A69" s="64" t="str">
        <f>(IF(Search!$C$3="","",IFERROR(SEARCH(Search!$C$3,C69)+ROW()/100000,"")))</f>
        <v/>
      </c>
      <c r="B69" s="64" t="str">
        <f t="shared" si="2"/>
        <v/>
      </c>
      <c r="C69" s="24" t="s">
        <v>95</v>
      </c>
      <c r="D69" s="84" t="s">
        <v>438</v>
      </c>
      <c r="E69" s="32" t="s">
        <v>46</v>
      </c>
      <c r="F69" s="32" t="s">
        <v>78</v>
      </c>
      <c r="G69" s="32" t="s">
        <v>17</v>
      </c>
      <c r="H69" s="32" t="s">
        <v>52</v>
      </c>
      <c r="I69" s="32" t="s">
        <v>12</v>
      </c>
      <c r="J69" s="32" t="s">
        <v>96</v>
      </c>
      <c r="K69" s="32" t="s">
        <v>431</v>
      </c>
      <c r="L69" s="33" t="s">
        <v>97</v>
      </c>
      <c r="M69" s="67"/>
    </row>
    <row r="70" spans="1:13" ht="29.25" thickBot="1" x14ac:dyDescent="0.3">
      <c r="A70" s="64" t="str">
        <f>(IF(Search!$C$3="","",IFERROR(SEARCH(Search!$C$3,C70)+ROW()/100000,"")))</f>
        <v/>
      </c>
      <c r="B70" s="64" t="str">
        <f t="shared" si="2"/>
        <v/>
      </c>
      <c r="C70" s="24" t="s">
        <v>98</v>
      </c>
      <c r="D70" s="84" t="s">
        <v>438</v>
      </c>
      <c r="E70" s="32" t="s">
        <v>99</v>
      </c>
      <c r="F70" s="32" t="s">
        <v>100</v>
      </c>
      <c r="G70" s="32" t="s">
        <v>17</v>
      </c>
      <c r="H70" s="32" t="s">
        <v>52</v>
      </c>
      <c r="I70" s="32" t="s">
        <v>12</v>
      </c>
      <c r="J70" s="32" t="s">
        <v>48</v>
      </c>
      <c r="K70" s="32" t="s">
        <v>428</v>
      </c>
      <c r="L70" s="33" t="s">
        <v>74</v>
      </c>
      <c r="M70" s="67"/>
    </row>
    <row r="71" spans="1:13" ht="15.75" thickBot="1" x14ac:dyDescent="0.3">
      <c r="A71" s="64" t="str">
        <f>(IF(Search!$C$3="","",IFERROR(SEARCH(Search!$C$3,C71)+ROW()/100000,"")))</f>
        <v/>
      </c>
      <c r="B71" s="64" t="str">
        <f t="shared" si="2"/>
        <v/>
      </c>
      <c r="C71" s="24" t="s">
        <v>101</v>
      </c>
      <c r="D71" s="84" t="s">
        <v>438</v>
      </c>
      <c r="E71" s="32" t="s">
        <v>102</v>
      </c>
      <c r="F71" s="32" t="s">
        <v>100</v>
      </c>
      <c r="G71" s="32" t="s">
        <v>17</v>
      </c>
      <c r="H71" s="32" t="s">
        <v>52</v>
      </c>
      <c r="I71" s="32" t="s">
        <v>12</v>
      </c>
      <c r="J71" s="32" t="s">
        <v>96</v>
      </c>
      <c r="K71" s="32" t="s">
        <v>428</v>
      </c>
      <c r="L71" s="33" t="s">
        <v>53</v>
      </c>
      <c r="M71" s="67"/>
    </row>
    <row r="72" spans="1:13" ht="15.75" thickBot="1" x14ac:dyDescent="0.3">
      <c r="A72" s="64" t="str">
        <f>(IF(Search!$C$3="","",IFERROR(SEARCH(Search!$C$3,C72)+ROW()/100000,"")))</f>
        <v/>
      </c>
      <c r="B72" s="64" t="str">
        <f t="shared" si="2"/>
        <v/>
      </c>
      <c r="C72" s="24" t="s">
        <v>103</v>
      </c>
      <c r="D72" s="84" t="s">
        <v>438</v>
      </c>
      <c r="E72" s="32" t="s">
        <v>99</v>
      </c>
      <c r="F72" s="32" t="s">
        <v>104</v>
      </c>
      <c r="G72" s="32" t="s">
        <v>17</v>
      </c>
      <c r="H72" s="32" t="s">
        <v>52</v>
      </c>
      <c r="I72" s="32" t="s">
        <v>12</v>
      </c>
      <c r="J72" s="32" t="s">
        <v>105</v>
      </c>
      <c r="K72" s="32" t="s">
        <v>433</v>
      </c>
      <c r="L72" s="33" t="s">
        <v>53</v>
      </c>
      <c r="M72" s="67"/>
    </row>
    <row r="73" spans="1:13" ht="29.25" thickBot="1" x14ac:dyDescent="0.3">
      <c r="A73" s="64" t="str">
        <f>(IF(Search!$C$3="","",IFERROR(SEARCH(Search!$C$3,C73)+ROW()/100000,"")))</f>
        <v/>
      </c>
      <c r="B73" s="64" t="str">
        <f t="shared" si="2"/>
        <v/>
      </c>
      <c r="C73" s="24" t="s">
        <v>106</v>
      </c>
      <c r="D73" s="84" t="s">
        <v>438</v>
      </c>
      <c r="E73" s="32" t="s">
        <v>99</v>
      </c>
      <c r="F73" s="32" t="s">
        <v>107</v>
      </c>
      <c r="G73" s="32" t="s">
        <v>17</v>
      </c>
      <c r="H73" s="32" t="s">
        <v>108</v>
      </c>
      <c r="I73" s="32" t="s">
        <v>12</v>
      </c>
      <c r="J73" s="32" t="s">
        <v>12</v>
      </c>
      <c r="K73" s="32" t="s">
        <v>434</v>
      </c>
      <c r="L73" s="33" t="s">
        <v>109</v>
      </c>
      <c r="M73" s="67"/>
    </row>
    <row r="74" spans="1:13" ht="15.75" thickBot="1" x14ac:dyDescent="0.3">
      <c r="A74" s="64" t="str">
        <f>(IF(Search!$C$3="","",IFERROR(SEARCH(Search!$C$3,C74)+ROW()/100000,"")))</f>
        <v/>
      </c>
      <c r="B74" s="64" t="str">
        <f t="shared" si="2"/>
        <v/>
      </c>
      <c r="C74" s="24" t="s">
        <v>110</v>
      </c>
      <c r="D74" s="84" t="s">
        <v>438</v>
      </c>
      <c r="E74" s="32" t="s">
        <v>99</v>
      </c>
      <c r="F74" s="32" t="s">
        <v>111</v>
      </c>
      <c r="G74" s="32" t="s">
        <v>17</v>
      </c>
      <c r="H74" s="32" t="s">
        <v>52</v>
      </c>
      <c r="I74" s="32" t="s">
        <v>12</v>
      </c>
      <c r="J74" s="32" t="s">
        <v>48</v>
      </c>
      <c r="K74" s="32" t="s">
        <v>430</v>
      </c>
      <c r="L74" s="33" t="s">
        <v>53</v>
      </c>
      <c r="M74" s="67"/>
    </row>
    <row r="75" spans="1:13" ht="15.75" thickBot="1" x14ac:dyDescent="0.3">
      <c r="A75" s="64" t="str">
        <f>(IF(Search!$C$3="","",IFERROR(SEARCH(Search!$C$3,C75)+ROW()/100000,"")))</f>
        <v/>
      </c>
      <c r="B75" s="64" t="str">
        <f t="shared" si="2"/>
        <v/>
      </c>
      <c r="C75" s="24" t="s">
        <v>112</v>
      </c>
      <c r="D75" s="84" t="s">
        <v>438</v>
      </c>
      <c r="E75" s="32" t="s">
        <v>99</v>
      </c>
      <c r="F75" s="32" t="s">
        <v>111</v>
      </c>
      <c r="G75" s="32" t="s">
        <v>17</v>
      </c>
      <c r="H75" s="32" t="s">
        <v>52</v>
      </c>
      <c r="I75" s="32" t="s">
        <v>12</v>
      </c>
      <c r="J75" s="32" t="s">
        <v>48</v>
      </c>
      <c r="K75" s="32" t="s">
        <v>433</v>
      </c>
      <c r="L75" s="33" t="s">
        <v>53</v>
      </c>
      <c r="M75" s="67"/>
    </row>
    <row r="76" spans="1:13" ht="15.75" thickBot="1" x14ac:dyDescent="0.3">
      <c r="A76" s="64" t="str">
        <f>(IF(Search!$C$3="","",IFERROR(SEARCH(Search!$C$3,C76)+ROW()/100000,"")))</f>
        <v/>
      </c>
      <c r="B76" s="64" t="str">
        <f t="shared" si="2"/>
        <v/>
      </c>
      <c r="C76" s="24" t="s">
        <v>113</v>
      </c>
      <c r="D76" s="84" t="s">
        <v>438</v>
      </c>
      <c r="E76" s="32" t="s">
        <v>114</v>
      </c>
      <c r="F76" s="32" t="s">
        <v>115</v>
      </c>
      <c r="G76" s="32" t="s">
        <v>17</v>
      </c>
      <c r="H76" s="32" t="s">
        <v>52</v>
      </c>
      <c r="I76" s="32" t="s">
        <v>12</v>
      </c>
      <c r="J76" s="32" t="s">
        <v>48</v>
      </c>
      <c r="K76" s="32" t="s">
        <v>433</v>
      </c>
      <c r="L76" s="33" t="s">
        <v>53</v>
      </c>
      <c r="M76" s="67"/>
    </row>
    <row r="77" spans="1:13" ht="29.25" thickBot="1" x14ac:dyDescent="0.3">
      <c r="A77" s="64" t="str">
        <f>(IF(Search!$C$3="","",IFERROR(SEARCH(Search!$C$3,C77)+ROW()/100000,"")))</f>
        <v/>
      </c>
      <c r="B77" s="64" t="str">
        <f t="shared" si="2"/>
        <v/>
      </c>
      <c r="C77" s="24" t="s">
        <v>116</v>
      </c>
      <c r="D77" s="84" t="s">
        <v>438</v>
      </c>
      <c r="E77" s="32" t="s">
        <v>99</v>
      </c>
      <c r="F77" s="32" t="s">
        <v>117</v>
      </c>
      <c r="G77" s="32" t="s">
        <v>17</v>
      </c>
      <c r="H77" s="32" t="s">
        <v>118</v>
      </c>
      <c r="I77" s="32" t="s">
        <v>12</v>
      </c>
      <c r="J77" s="32" t="s">
        <v>96</v>
      </c>
      <c r="K77" s="32" t="s">
        <v>431</v>
      </c>
      <c r="L77" s="33" t="s">
        <v>109</v>
      </c>
      <c r="M77" s="67"/>
    </row>
    <row r="78" spans="1:13" ht="15.75" thickBot="1" x14ac:dyDescent="0.3">
      <c r="A78" s="64" t="str">
        <f>(IF(Search!$C$3="","",IFERROR(SEARCH(Search!$C$3,C78)+ROW()/100000,"")))</f>
        <v/>
      </c>
      <c r="B78" s="64" t="str">
        <f t="shared" si="2"/>
        <v/>
      </c>
      <c r="C78" s="24" t="s">
        <v>119</v>
      </c>
      <c r="D78" s="84" t="s">
        <v>438</v>
      </c>
      <c r="E78" s="32" t="s">
        <v>46</v>
      </c>
      <c r="F78" s="32" t="s">
        <v>120</v>
      </c>
      <c r="G78" s="32" t="s">
        <v>17</v>
      </c>
      <c r="H78" s="32" t="s">
        <v>52</v>
      </c>
      <c r="I78" s="32" t="s">
        <v>12</v>
      </c>
      <c r="J78" s="32" t="s">
        <v>48</v>
      </c>
      <c r="K78" s="32" t="s">
        <v>423</v>
      </c>
      <c r="L78" s="33" t="s">
        <v>53</v>
      </c>
      <c r="M78" s="67"/>
    </row>
    <row r="79" spans="1:13" ht="15.75" thickBot="1" x14ac:dyDescent="0.3">
      <c r="A79" s="64" t="str">
        <f>(IF(Search!$C$3="","",IFERROR(SEARCH(Search!$C$3,C79)+ROW()/100000,"")))</f>
        <v/>
      </c>
      <c r="B79" s="64" t="str">
        <f t="shared" si="2"/>
        <v/>
      </c>
      <c r="C79" s="24" t="s">
        <v>121</v>
      </c>
      <c r="D79" s="84" t="s">
        <v>438</v>
      </c>
      <c r="E79" s="32" t="s">
        <v>46</v>
      </c>
      <c r="F79" s="32" t="s">
        <v>120</v>
      </c>
      <c r="G79" s="32" t="s">
        <v>17</v>
      </c>
      <c r="H79" s="32" t="s">
        <v>52</v>
      </c>
      <c r="I79" s="32" t="s">
        <v>12</v>
      </c>
      <c r="J79" s="32" t="s">
        <v>48</v>
      </c>
      <c r="K79" s="32" t="s">
        <v>431</v>
      </c>
      <c r="L79" s="33" t="s">
        <v>53</v>
      </c>
      <c r="M79" s="67"/>
    </row>
    <row r="80" spans="1:13" ht="15.75" thickBot="1" x14ac:dyDescent="0.3">
      <c r="A80" s="64" t="str">
        <f>(IF(Search!$C$3="","",IFERROR(SEARCH(Search!$C$3,C80)+ROW()/100000,"")))</f>
        <v/>
      </c>
      <c r="B80" s="64" t="str">
        <f t="shared" si="2"/>
        <v/>
      </c>
      <c r="C80" s="24" t="s">
        <v>125</v>
      </c>
      <c r="D80" s="84" t="s">
        <v>438</v>
      </c>
      <c r="E80" s="32" t="s">
        <v>46</v>
      </c>
      <c r="F80" s="32" t="s">
        <v>126</v>
      </c>
      <c r="G80" s="32" t="s">
        <v>17</v>
      </c>
      <c r="H80" s="32" t="s">
        <v>127</v>
      </c>
      <c r="I80" s="32" t="s">
        <v>12</v>
      </c>
      <c r="J80" s="32" t="s">
        <v>105</v>
      </c>
      <c r="K80" s="32" t="s">
        <v>433</v>
      </c>
      <c r="L80" s="33" t="s">
        <v>53</v>
      </c>
      <c r="M80" s="67"/>
    </row>
    <row r="81" spans="1:13" ht="15.75" thickBot="1" x14ac:dyDescent="0.3">
      <c r="A81" s="64" t="str">
        <f>(IF(Search!$C$3="","",IFERROR(SEARCH(Search!$C$3,C81)+ROW()/100000,"")))</f>
        <v/>
      </c>
      <c r="B81" s="64" t="str">
        <f t="shared" si="2"/>
        <v/>
      </c>
      <c r="C81" s="24" t="s">
        <v>128</v>
      </c>
      <c r="D81" s="84" t="s">
        <v>438</v>
      </c>
      <c r="E81" s="32" t="s">
        <v>50</v>
      </c>
      <c r="F81" s="32" t="s">
        <v>129</v>
      </c>
      <c r="G81" s="32" t="s">
        <v>17</v>
      </c>
      <c r="H81" s="32" t="s">
        <v>130</v>
      </c>
      <c r="I81" s="32" t="s">
        <v>12</v>
      </c>
      <c r="J81" s="32" t="s">
        <v>105</v>
      </c>
      <c r="K81" s="32" t="s">
        <v>433</v>
      </c>
      <c r="L81" s="33" t="s">
        <v>53</v>
      </c>
      <c r="M81" s="67"/>
    </row>
    <row r="82" spans="1:13" ht="15.75" thickBot="1" x14ac:dyDescent="0.3">
      <c r="A82" s="64" t="str">
        <f>(IF(Search!$C$3="","",IFERROR(SEARCH(Search!$C$3,C82)+ROW()/100000,"")))</f>
        <v/>
      </c>
      <c r="B82" s="64" t="str">
        <f t="shared" si="2"/>
        <v/>
      </c>
      <c r="C82" s="24" t="s">
        <v>131</v>
      </c>
      <c r="D82" s="84" t="s">
        <v>438</v>
      </c>
      <c r="E82" s="32" t="s">
        <v>132</v>
      </c>
      <c r="F82" s="32" t="s">
        <v>17</v>
      </c>
      <c r="G82" s="32" t="s">
        <v>17</v>
      </c>
      <c r="H82" s="32" t="s">
        <v>130</v>
      </c>
      <c r="I82" s="32" t="s">
        <v>12</v>
      </c>
      <c r="J82" s="32" t="s">
        <v>105</v>
      </c>
      <c r="K82" s="32" t="s">
        <v>433</v>
      </c>
      <c r="L82" s="33" t="s">
        <v>53</v>
      </c>
      <c r="M82" s="67"/>
    </row>
    <row r="83" spans="1:13" ht="15.75" thickBot="1" x14ac:dyDescent="0.3">
      <c r="A83" s="64" t="str">
        <f>(IF(Search!$C$3="","",IFERROR(SEARCH(Search!$C$3,C83)+ROW()/100000,"")))</f>
        <v/>
      </c>
      <c r="B83" s="64" t="str">
        <f t="shared" si="2"/>
        <v/>
      </c>
      <c r="C83" s="24" t="s">
        <v>133</v>
      </c>
      <c r="D83" s="84" t="s">
        <v>438</v>
      </c>
      <c r="E83" s="32" t="s">
        <v>50</v>
      </c>
      <c r="F83" s="32" t="s">
        <v>51</v>
      </c>
      <c r="G83" s="32" t="s">
        <v>17</v>
      </c>
      <c r="H83" s="32" t="s">
        <v>134</v>
      </c>
      <c r="I83" s="32" t="s">
        <v>12</v>
      </c>
      <c r="J83" s="32" t="s">
        <v>48</v>
      </c>
      <c r="K83" s="32" t="s">
        <v>433</v>
      </c>
      <c r="L83" s="33" t="s">
        <v>135</v>
      </c>
      <c r="M83" s="67"/>
    </row>
    <row r="84" spans="1:13" ht="15.75" thickBot="1" x14ac:dyDescent="0.3">
      <c r="A84" s="64" t="str">
        <f>(IF(Search!$C$3="","",IFERROR(SEARCH(Search!$C$3,C84)+ROW()/100000,"")))</f>
        <v/>
      </c>
      <c r="B84" s="64" t="str">
        <f t="shared" si="2"/>
        <v/>
      </c>
      <c r="C84" s="24" t="s">
        <v>136</v>
      </c>
      <c r="D84" s="84" t="s">
        <v>438</v>
      </c>
      <c r="E84" s="32" t="s">
        <v>46</v>
      </c>
      <c r="F84" s="32" t="s">
        <v>137</v>
      </c>
      <c r="G84" s="32" t="s">
        <v>17</v>
      </c>
      <c r="H84" s="32" t="s">
        <v>127</v>
      </c>
      <c r="I84" s="32" t="s">
        <v>12</v>
      </c>
      <c r="J84" s="32" t="s">
        <v>96</v>
      </c>
      <c r="K84" s="32" t="s">
        <v>433</v>
      </c>
      <c r="L84" s="33" t="s">
        <v>135</v>
      </c>
      <c r="M84" s="67"/>
    </row>
    <row r="85" spans="1:13" ht="15.75" thickBot="1" x14ac:dyDescent="0.3">
      <c r="A85" s="64" t="str">
        <f>(IF(Search!$C$3="","",IFERROR(SEARCH(Search!$C$3,C85)+ROW()/100000,"")))</f>
        <v/>
      </c>
      <c r="B85" s="64" t="str">
        <f t="shared" si="2"/>
        <v/>
      </c>
      <c r="C85" s="24" t="s">
        <v>138</v>
      </c>
      <c r="D85" s="84" t="s">
        <v>438</v>
      </c>
      <c r="E85" s="32" t="s">
        <v>139</v>
      </c>
      <c r="F85" s="32" t="s">
        <v>137</v>
      </c>
      <c r="G85" s="32" t="s">
        <v>17</v>
      </c>
      <c r="H85" s="32" t="s">
        <v>140</v>
      </c>
      <c r="I85" s="32" t="s">
        <v>12</v>
      </c>
      <c r="J85" s="32" t="s">
        <v>48</v>
      </c>
      <c r="K85" s="32" t="s">
        <v>433</v>
      </c>
      <c r="L85" s="33" t="s">
        <v>53</v>
      </c>
      <c r="M85" s="67"/>
    </row>
    <row r="86" spans="1:13" ht="15.75" thickBot="1" x14ac:dyDescent="0.3">
      <c r="A86" s="64" t="str">
        <f>(IF(Search!$C$3="","",IFERROR(SEARCH(Search!$C$3,C86)+ROW()/100000,"")))</f>
        <v/>
      </c>
      <c r="B86" s="64" t="str">
        <f t="shared" si="2"/>
        <v/>
      </c>
      <c r="C86" s="24" t="s">
        <v>122</v>
      </c>
      <c r="D86" s="84" t="s">
        <v>438</v>
      </c>
      <c r="E86" s="32" t="s">
        <v>50</v>
      </c>
      <c r="F86" s="32" t="s">
        <v>123</v>
      </c>
      <c r="G86" s="32" t="s">
        <v>17</v>
      </c>
      <c r="H86" s="32" t="s">
        <v>52</v>
      </c>
      <c r="I86" s="32" t="s">
        <v>12</v>
      </c>
      <c r="J86" s="32" t="s">
        <v>105</v>
      </c>
      <c r="K86" s="32" t="s">
        <v>433</v>
      </c>
      <c r="L86" s="33" t="s">
        <v>124</v>
      </c>
      <c r="M86" s="67"/>
    </row>
    <row r="87" spans="1:13" ht="15.75" thickBot="1" x14ac:dyDescent="0.3">
      <c r="A87" s="64" t="str">
        <f>(IF(Search!$C$3="","",IFERROR(SEARCH(Search!$C$3,C87)+ROW()/100000,"")))</f>
        <v/>
      </c>
      <c r="B87" s="64" t="str">
        <f t="shared" si="2"/>
        <v/>
      </c>
      <c r="C87" s="24" t="s">
        <v>141</v>
      </c>
      <c r="D87" s="84" t="s">
        <v>438</v>
      </c>
      <c r="E87" s="32" t="s">
        <v>50</v>
      </c>
      <c r="F87" s="32" t="s">
        <v>142</v>
      </c>
      <c r="G87" s="32" t="s">
        <v>17</v>
      </c>
      <c r="H87" s="32" t="s">
        <v>143</v>
      </c>
      <c r="I87" s="32" t="s">
        <v>12</v>
      </c>
      <c r="J87" s="32" t="s">
        <v>144</v>
      </c>
      <c r="K87" s="32" t="s">
        <v>433</v>
      </c>
      <c r="L87" s="33" t="s">
        <v>145</v>
      </c>
      <c r="M87" s="67"/>
    </row>
    <row r="88" spans="1:13" ht="15.75" thickBot="1" x14ac:dyDescent="0.3">
      <c r="A88" s="64" t="str">
        <f>(IF(Search!$C$3="","",IFERROR(SEARCH(Search!$C$3,C88)+ROW()/100000,"")))</f>
        <v/>
      </c>
      <c r="B88" s="64" t="str">
        <f t="shared" si="2"/>
        <v/>
      </c>
      <c r="C88" s="24" t="s">
        <v>146</v>
      </c>
      <c r="D88" s="84" t="s">
        <v>438</v>
      </c>
      <c r="E88" s="32" t="s">
        <v>50</v>
      </c>
      <c r="F88" s="32" t="s">
        <v>147</v>
      </c>
      <c r="G88" s="32" t="s">
        <v>148</v>
      </c>
      <c r="H88" s="32" t="s">
        <v>149</v>
      </c>
      <c r="I88" s="32" t="s">
        <v>12</v>
      </c>
      <c r="J88" s="32" t="s">
        <v>12</v>
      </c>
      <c r="K88" s="32" t="s">
        <v>433</v>
      </c>
      <c r="L88" s="33" t="s">
        <v>53</v>
      </c>
      <c r="M88" s="67"/>
    </row>
    <row r="89" spans="1:13" ht="15.75" thickBot="1" x14ac:dyDescent="0.3">
      <c r="A89" s="64" t="str">
        <f>(IF(Search!$C$3="","",IFERROR(SEARCH(Search!$C$3,C89)+ROW()/100000,"")))</f>
        <v/>
      </c>
      <c r="B89" s="64" t="str">
        <f t="shared" si="2"/>
        <v/>
      </c>
      <c r="C89" s="24" t="s">
        <v>150</v>
      </c>
      <c r="D89" s="84" t="s">
        <v>438</v>
      </c>
      <c r="E89" s="32" t="s">
        <v>50</v>
      </c>
      <c r="F89" s="32" t="s">
        <v>147</v>
      </c>
      <c r="G89" s="32" t="s">
        <v>17</v>
      </c>
      <c r="H89" s="32" t="s">
        <v>52</v>
      </c>
      <c r="I89" s="32" t="s">
        <v>12</v>
      </c>
      <c r="J89" s="32" t="s">
        <v>105</v>
      </c>
      <c r="K89" s="32" t="s">
        <v>433</v>
      </c>
      <c r="L89" s="33" t="s">
        <v>53</v>
      </c>
      <c r="M89" s="67"/>
    </row>
    <row r="90" spans="1:13" ht="15.75" thickBot="1" x14ac:dyDescent="0.3">
      <c r="A90" s="64" t="str">
        <f>(IF(Search!$C$3="","",IFERROR(SEARCH(Search!$C$3,C90)+ROW()/100000,"")))</f>
        <v/>
      </c>
      <c r="B90" s="64" t="str">
        <f t="shared" si="2"/>
        <v/>
      </c>
      <c r="C90" s="24" t="s">
        <v>151</v>
      </c>
      <c r="D90" s="84" t="s">
        <v>438</v>
      </c>
      <c r="E90" s="32" t="s">
        <v>139</v>
      </c>
      <c r="F90" s="32" t="s">
        <v>152</v>
      </c>
      <c r="G90" s="32" t="s">
        <v>17</v>
      </c>
      <c r="H90" s="32" t="s">
        <v>153</v>
      </c>
      <c r="I90" s="32" t="s">
        <v>12</v>
      </c>
      <c r="J90" s="32" t="s">
        <v>24</v>
      </c>
      <c r="K90" s="32" t="s">
        <v>433</v>
      </c>
      <c r="L90" s="33" t="s">
        <v>135</v>
      </c>
      <c r="M90" s="67"/>
    </row>
    <row r="91" spans="1:13" ht="15.75" thickBot="1" x14ac:dyDescent="0.3">
      <c r="A91" s="64" t="str">
        <f>(IF(Search!$C$3="","",IFERROR(SEARCH(Search!$C$3,C91)+ROW()/100000,"")))</f>
        <v/>
      </c>
      <c r="B91" s="64" t="str">
        <f t="shared" si="2"/>
        <v/>
      </c>
      <c r="C91" s="24" t="s">
        <v>154</v>
      </c>
      <c r="D91" s="84" t="s">
        <v>438</v>
      </c>
      <c r="E91" s="32" t="s">
        <v>139</v>
      </c>
      <c r="F91" s="32" t="s">
        <v>152</v>
      </c>
      <c r="G91" s="32" t="s">
        <v>17</v>
      </c>
      <c r="H91" s="32" t="s">
        <v>155</v>
      </c>
      <c r="I91" s="32" t="s">
        <v>12</v>
      </c>
      <c r="J91" s="32" t="s">
        <v>24</v>
      </c>
      <c r="K91" s="32" t="s">
        <v>433</v>
      </c>
      <c r="L91" s="33" t="s">
        <v>135</v>
      </c>
      <c r="M91" s="67"/>
    </row>
    <row r="92" spans="1:13" ht="15.75" thickBot="1" x14ac:dyDescent="0.3">
      <c r="A92" s="64" t="str">
        <f>(IF(Search!$C$3="","",IFERROR(SEARCH(Search!$C$3,C92)+ROW()/100000,"")))</f>
        <v/>
      </c>
      <c r="B92" s="64" t="str">
        <f t="shared" si="2"/>
        <v/>
      </c>
      <c r="C92" s="24" t="s">
        <v>156</v>
      </c>
      <c r="D92" s="84" t="s">
        <v>438</v>
      </c>
      <c r="E92" s="32" t="s">
        <v>139</v>
      </c>
      <c r="F92" s="32" t="s">
        <v>152</v>
      </c>
      <c r="G92" s="32" t="s">
        <v>17</v>
      </c>
      <c r="H92" s="32" t="s">
        <v>155</v>
      </c>
      <c r="I92" s="32" t="s">
        <v>12</v>
      </c>
      <c r="J92" s="32" t="s">
        <v>24</v>
      </c>
      <c r="K92" s="32" t="s">
        <v>433</v>
      </c>
      <c r="L92" s="33" t="s">
        <v>17</v>
      </c>
      <c r="M92" s="67"/>
    </row>
    <row r="93" spans="1:13" ht="15.75" thickBot="1" x14ac:dyDescent="0.3">
      <c r="A93" s="64" t="str">
        <f>(IF(Search!$C$3="","",IFERROR(SEARCH(Search!$C$3,C93)+ROW()/100000,"")))</f>
        <v/>
      </c>
      <c r="B93" s="64" t="str">
        <f t="shared" si="2"/>
        <v/>
      </c>
      <c r="C93" s="24" t="s">
        <v>157</v>
      </c>
      <c r="D93" s="84" t="s">
        <v>438</v>
      </c>
      <c r="E93" s="32" t="s">
        <v>139</v>
      </c>
      <c r="F93" s="32" t="s">
        <v>152</v>
      </c>
      <c r="G93" s="32" t="s">
        <v>158</v>
      </c>
      <c r="H93" s="32" t="s">
        <v>155</v>
      </c>
      <c r="I93" s="32" t="s">
        <v>12</v>
      </c>
      <c r="J93" s="32" t="s">
        <v>105</v>
      </c>
      <c r="K93" s="32" t="s">
        <v>433</v>
      </c>
      <c r="L93" s="33" t="s">
        <v>135</v>
      </c>
      <c r="M93" s="67"/>
    </row>
    <row r="94" spans="1:13" ht="15.75" thickBot="1" x14ac:dyDescent="0.3">
      <c r="A94" s="64" t="str">
        <f>(IF(Search!$C$3="","",IFERROR(SEARCH(Search!$C$3,C94)+ROW()/100000,"")))</f>
        <v/>
      </c>
      <c r="B94" s="64" t="str">
        <f t="shared" si="2"/>
        <v/>
      </c>
      <c r="C94" s="24" t="s">
        <v>159</v>
      </c>
      <c r="D94" s="84" t="s">
        <v>438</v>
      </c>
      <c r="E94" s="32" t="s">
        <v>132</v>
      </c>
      <c r="F94" s="32" t="s">
        <v>17</v>
      </c>
      <c r="G94" s="32" t="s">
        <v>17</v>
      </c>
      <c r="H94" s="32" t="s">
        <v>130</v>
      </c>
      <c r="I94" s="32" t="s">
        <v>12</v>
      </c>
      <c r="J94" s="32" t="s">
        <v>12</v>
      </c>
      <c r="K94" s="32" t="s">
        <v>433</v>
      </c>
      <c r="L94" s="33" t="s">
        <v>53</v>
      </c>
      <c r="M94" s="67"/>
    </row>
    <row r="95" spans="1:13" ht="15.75" thickBot="1" x14ac:dyDescent="0.3">
      <c r="A95" s="64" t="str">
        <f>(IF(Search!$C$3="","",IFERROR(SEARCH(Search!$C$3,C95)+ROW()/100000,"")))</f>
        <v/>
      </c>
      <c r="B95" s="64" t="str">
        <f t="shared" si="2"/>
        <v/>
      </c>
      <c r="C95" s="24" t="s">
        <v>332</v>
      </c>
      <c r="D95" s="84" t="s">
        <v>438</v>
      </c>
      <c r="E95" s="32" t="s">
        <v>46</v>
      </c>
      <c r="F95" s="32" t="s">
        <v>55</v>
      </c>
      <c r="G95" s="32" t="s">
        <v>17</v>
      </c>
      <c r="H95" s="32" t="s">
        <v>48</v>
      </c>
      <c r="I95" s="32" t="s">
        <v>12</v>
      </c>
      <c r="J95" s="32" t="s">
        <v>48</v>
      </c>
      <c r="K95" s="32" t="s">
        <v>433</v>
      </c>
      <c r="L95" s="33" t="s">
        <v>333</v>
      </c>
      <c r="M95" s="67"/>
    </row>
    <row r="96" spans="1:13" ht="15.75" thickBot="1" x14ac:dyDescent="0.3">
      <c r="A96" s="64" t="str">
        <f>(IF(Search!$C$3="","",IFERROR(SEARCH(Search!$C$3,C96)+ROW()/100000,"")))</f>
        <v/>
      </c>
      <c r="B96" s="64" t="str">
        <f t="shared" si="2"/>
        <v/>
      </c>
      <c r="C96" s="24" t="s">
        <v>347</v>
      </c>
      <c r="D96" s="84" t="s">
        <v>438</v>
      </c>
      <c r="E96" s="32" t="s">
        <v>46</v>
      </c>
      <c r="F96" s="32" t="s">
        <v>348</v>
      </c>
      <c r="G96" s="32" t="s">
        <v>17</v>
      </c>
      <c r="H96" s="32" t="s">
        <v>349</v>
      </c>
      <c r="I96" s="32" t="s">
        <v>12</v>
      </c>
      <c r="J96" s="32" t="s">
        <v>12</v>
      </c>
      <c r="K96" s="32" t="s">
        <v>424</v>
      </c>
      <c r="L96" s="33" t="s">
        <v>17</v>
      </c>
      <c r="M96" s="67"/>
    </row>
    <row r="97" spans="1:13" ht="15.75" thickBot="1" x14ac:dyDescent="0.3">
      <c r="A97" s="64" t="str">
        <f>(IF(Search!$C$3="","",IFERROR(SEARCH(Search!$C$3,C97)+ROW()/100000,"")))</f>
        <v/>
      </c>
      <c r="B97" s="64" t="str">
        <f t="shared" si="2"/>
        <v/>
      </c>
      <c r="C97" s="24" t="s">
        <v>350</v>
      </c>
      <c r="D97" s="84" t="s">
        <v>438</v>
      </c>
      <c r="E97" s="32" t="s">
        <v>46</v>
      </c>
      <c r="F97" s="32" t="s">
        <v>55</v>
      </c>
      <c r="G97" s="32" t="s">
        <v>351</v>
      </c>
      <c r="H97" s="32" t="s">
        <v>56</v>
      </c>
      <c r="I97" s="32" t="s">
        <v>12</v>
      </c>
      <c r="J97" s="32" t="s">
        <v>48</v>
      </c>
      <c r="K97" s="32" t="s">
        <v>424</v>
      </c>
      <c r="L97" s="33" t="s">
        <v>352</v>
      </c>
      <c r="M97" s="67"/>
    </row>
    <row r="98" spans="1:13" ht="15.75" thickBot="1" x14ac:dyDescent="0.3">
      <c r="A98" s="64" t="str">
        <f>(IF(Search!$C$3="","",IFERROR(SEARCH(Search!$C$3,C98)+ROW()/100000,"")))</f>
        <v/>
      </c>
      <c r="B98" s="64" t="str">
        <f t="shared" si="2"/>
        <v/>
      </c>
      <c r="C98" s="25" t="s">
        <v>419</v>
      </c>
      <c r="D98" s="84" t="s">
        <v>438</v>
      </c>
      <c r="E98" s="26" t="s">
        <v>46</v>
      </c>
      <c r="F98" s="26" t="s">
        <v>416</v>
      </c>
      <c r="G98" s="26" t="s">
        <v>417</v>
      </c>
      <c r="H98" s="26" t="s">
        <v>418</v>
      </c>
      <c r="I98" s="26" t="s">
        <v>12</v>
      </c>
      <c r="J98" s="26" t="s">
        <v>418</v>
      </c>
      <c r="K98" s="26" t="s">
        <v>433</v>
      </c>
      <c r="L98" s="27" t="s">
        <v>53</v>
      </c>
      <c r="M98" s="69"/>
    </row>
    <row r="99" spans="1:13" ht="57.75" thickBot="1" x14ac:dyDescent="0.3">
      <c r="A99" s="64" t="str">
        <f>(IF(Search!$C$3="","",IFERROR(SEARCH(Search!$C$3,C99)+ROW()/100000,"")))</f>
        <v/>
      </c>
      <c r="B99" s="64" t="str">
        <f t="shared" si="2"/>
        <v/>
      </c>
      <c r="C99" s="25" t="s">
        <v>420</v>
      </c>
      <c r="D99" s="84" t="s">
        <v>438</v>
      </c>
      <c r="E99" s="26" t="s">
        <v>46</v>
      </c>
      <c r="F99" s="26" t="s">
        <v>68</v>
      </c>
      <c r="G99" s="26" t="s">
        <v>17</v>
      </c>
      <c r="H99" s="26" t="s">
        <v>105</v>
      </c>
      <c r="I99" s="26" t="s">
        <v>12</v>
      </c>
      <c r="J99" s="26" t="s">
        <v>105</v>
      </c>
      <c r="K99" s="26" t="s">
        <v>426</v>
      </c>
      <c r="L99" s="27" t="s">
        <v>421</v>
      </c>
      <c r="M99" s="69"/>
    </row>
    <row r="100" spans="1:13" ht="15.75" thickBot="1" x14ac:dyDescent="0.3">
      <c r="A100" s="64" t="str">
        <f>(IF(Search!$C$3="","",IFERROR(SEARCH(Search!$C$3,C100)+ROW()/100000,"")))</f>
        <v/>
      </c>
      <c r="B100" s="64" t="str">
        <f t="shared" ref="B100:B131" si="3">IFERROR(RANK(A100,$A$4:$A$203,1),"")</f>
        <v/>
      </c>
      <c r="C100" s="70" t="s">
        <v>480</v>
      </c>
      <c r="D100" s="83" t="s">
        <v>719</v>
      </c>
      <c r="E100" s="71" t="s">
        <v>481</v>
      </c>
      <c r="F100" s="71" t="s">
        <v>55</v>
      </c>
      <c r="G100" s="71"/>
      <c r="H100" s="71" t="s">
        <v>94</v>
      </c>
      <c r="I100" s="70" t="s">
        <v>482</v>
      </c>
      <c r="J100" s="71" t="s">
        <v>24</v>
      </c>
      <c r="K100" s="72"/>
      <c r="L100" s="72"/>
    </row>
    <row r="101" spans="1:13" ht="15.75" thickBot="1" x14ac:dyDescent="0.3">
      <c r="A101" s="64" t="str">
        <f>(IF(Search!$C$3="","",IFERROR(SEARCH(Search!$C$3,C101)+ROW()/100000,"")))</f>
        <v/>
      </c>
      <c r="B101" s="64" t="str">
        <f t="shared" si="3"/>
        <v/>
      </c>
      <c r="C101" s="73" t="s">
        <v>483</v>
      </c>
      <c r="D101" s="83" t="s">
        <v>719</v>
      </c>
      <c r="E101" s="74" t="s">
        <v>481</v>
      </c>
      <c r="F101" s="74" t="s">
        <v>55</v>
      </c>
      <c r="G101" s="74"/>
      <c r="H101" s="74" t="s">
        <v>94</v>
      </c>
      <c r="I101" s="73" t="s">
        <v>484</v>
      </c>
      <c r="J101" s="74" t="s">
        <v>24</v>
      </c>
      <c r="K101" s="75"/>
      <c r="L101" s="75"/>
    </row>
    <row r="102" spans="1:13" ht="15.75" thickBot="1" x14ac:dyDescent="0.3">
      <c r="A102" s="64" t="str">
        <f>(IF(Search!$C$3="","",IFERROR(SEARCH(Search!$C$3,C102)+ROW()/100000,"")))</f>
        <v/>
      </c>
      <c r="B102" s="64" t="str">
        <f t="shared" si="3"/>
        <v/>
      </c>
      <c r="C102" s="73" t="s">
        <v>485</v>
      </c>
      <c r="D102" s="83" t="s">
        <v>719</v>
      </c>
      <c r="E102" s="74" t="s">
        <v>486</v>
      </c>
      <c r="F102" s="74" t="s">
        <v>55</v>
      </c>
      <c r="G102" s="74"/>
      <c r="H102" s="74" t="s">
        <v>94</v>
      </c>
      <c r="I102" s="73" t="s">
        <v>487</v>
      </c>
      <c r="J102" s="74" t="s">
        <v>24</v>
      </c>
      <c r="K102" s="75"/>
      <c r="L102" s="75"/>
    </row>
    <row r="103" spans="1:13" ht="15.75" thickBot="1" x14ac:dyDescent="0.3">
      <c r="A103" s="64" t="str">
        <f>(IF(Search!$C$3="","",IFERROR(SEARCH(Search!$C$3,C103)+ROW()/100000,"")))</f>
        <v/>
      </c>
      <c r="B103" s="64" t="str">
        <f t="shared" si="3"/>
        <v/>
      </c>
      <c r="C103" s="73" t="s">
        <v>488</v>
      </c>
      <c r="D103" s="83" t="s">
        <v>719</v>
      </c>
      <c r="E103" s="74" t="s">
        <v>481</v>
      </c>
      <c r="F103" s="74" t="s">
        <v>55</v>
      </c>
      <c r="G103" s="74"/>
      <c r="H103" s="74" t="s">
        <v>94</v>
      </c>
      <c r="I103" s="73" t="s">
        <v>489</v>
      </c>
      <c r="J103" s="74" t="s">
        <v>24</v>
      </c>
      <c r="K103" s="75"/>
      <c r="L103" s="75"/>
    </row>
    <row r="104" spans="1:13" ht="15.75" thickBot="1" x14ac:dyDescent="0.3">
      <c r="A104" s="64" t="str">
        <f>(IF(Search!$C$3="","",IFERROR(SEARCH(Search!$C$3,C104)+ROW()/100000,"")))</f>
        <v/>
      </c>
      <c r="B104" s="64" t="str">
        <f t="shared" si="3"/>
        <v/>
      </c>
      <c r="C104" s="73" t="s">
        <v>490</v>
      </c>
      <c r="D104" s="83" t="s">
        <v>719</v>
      </c>
      <c r="E104" s="74" t="s">
        <v>481</v>
      </c>
      <c r="F104" s="74" t="s">
        <v>55</v>
      </c>
      <c r="G104" s="74"/>
      <c r="H104" s="74" t="s">
        <v>94</v>
      </c>
      <c r="I104" s="73" t="s">
        <v>720</v>
      </c>
      <c r="J104" s="74" t="s">
        <v>24</v>
      </c>
      <c r="K104" s="75"/>
      <c r="L104" s="75"/>
    </row>
    <row r="105" spans="1:13" ht="15.75" thickBot="1" x14ac:dyDescent="0.3">
      <c r="A105" s="64" t="str">
        <f>(IF(Search!$C$3="","",IFERROR(SEARCH(Search!$C$3,C105)+ROW()/100000,"")))</f>
        <v/>
      </c>
      <c r="B105" s="64" t="str">
        <f t="shared" si="3"/>
        <v/>
      </c>
      <c r="C105" s="73" t="s">
        <v>492</v>
      </c>
      <c r="D105" s="83" t="s">
        <v>719</v>
      </c>
      <c r="E105" s="74" t="s">
        <v>493</v>
      </c>
      <c r="F105" s="74" t="s">
        <v>55</v>
      </c>
      <c r="G105" s="74" t="s">
        <v>494</v>
      </c>
      <c r="H105" s="74" t="s">
        <v>94</v>
      </c>
      <c r="I105" s="73" t="s">
        <v>495</v>
      </c>
      <c r="J105" s="74" t="s">
        <v>496</v>
      </c>
      <c r="K105" s="75"/>
      <c r="L105" s="75"/>
    </row>
    <row r="106" spans="1:13" ht="15.75" thickBot="1" x14ac:dyDescent="0.3">
      <c r="A106" s="64" t="str">
        <f>(IF(Search!$C$3="","",IFERROR(SEARCH(Search!$C$3,C106)+ROW()/100000,"")))</f>
        <v/>
      </c>
      <c r="B106" s="64" t="str">
        <f t="shared" si="3"/>
        <v/>
      </c>
      <c r="C106" s="73" t="s">
        <v>497</v>
      </c>
      <c r="D106" s="83" t="s">
        <v>719</v>
      </c>
      <c r="E106" s="74" t="s">
        <v>481</v>
      </c>
      <c r="F106" s="74" t="s">
        <v>55</v>
      </c>
      <c r="G106" s="74"/>
      <c r="H106" s="74" t="s">
        <v>94</v>
      </c>
      <c r="I106" s="73" t="s">
        <v>498</v>
      </c>
      <c r="J106" s="74" t="s">
        <v>24</v>
      </c>
      <c r="K106" s="75"/>
      <c r="L106" s="75"/>
    </row>
    <row r="107" spans="1:13" ht="29.25" thickBot="1" x14ac:dyDescent="0.3">
      <c r="A107" s="64" t="str">
        <f>(IF(Search!$C$3="","",IFERROR(SEARCH(Search!$C$3,C107)+ROW()/100000,"")))</f>
        <v/>
      </c>
      <c r="B107" s="64" t="str">
        <f t="shared" si="3"/>
        <v/>
      </c>
      <c r="C107" s="73" t="s">
        <v>499</v>
      </c>
      <c r="D107" s="83" t="s">
        <v>719</v>
      </c>
      <c r="E107" s="74" t="s">
        <v>481</v>
      </c>
      <c r="F107" s="74" t="s">
        <v>55</v>
      </c>
      <c r="G107" s="74"/>
      <c r="H107" s="74" t="s">
        <v>94</v>
      </c>
      <c r="I107" s="73" t="s">
        <v>500</v>
      </c>
      <c r="J107" s="74" t="s">
        <v>24</v>
      </c>
      <c r="K107" s="75"/>
      <c r="L107" s="75"/>
    </row>
    <row r="108" spans="1:13" ht="15.75" thickBot="1" x14ac:dyDescent="0.3">
      <c r="A108" s="64" t="str">
        <f>(IF(Search!$C$3="","",IFERROR(SEARCH(Search!$C$3,C108)+ROW()/100000,"")))</f>
        <v/>
      </c>
      <c r="B108" s="64" t="str">
        <f t="shared" si="3"/>
        <v/>
      </c>
      <c r="C108" s="73" t="s">
        <v>501</v>
      </c>
      <c r="D108" s="83" t="s">
        <v>719</v>
      </c>
      <c r="E108" s="74" t="s">
        <v>481</v>
      </c>
      <c r="F108" s="74" t="s">
        <v>55</v>
      </c>
      <c r="G108" s="74"/>
      <c r="H108" s="74" t="s">
        <v>94</v>
      </c>
      <c r="I108" s="73" t="s">
        <v>502</v>
      </c>
      <c r="J108" s="74" t="s">
        <v>94</v>
      </c>
      <c r="K108" s="75"/>
      <c r="L108" s="75"/>
    </row>
    <row r="109" spans="1:13" ht="15.75" thickBot="1" x14ac:dyDescent="0.3">
      <c r="A109" s="64" t="str">
        <f>(IF(Search!$C$3="","",IFERROR(SEARCH(Search!$C$3,C109)+ROW()/100000,"")))</f>
        <v/>
      </c>
      <c r="B109" s="64" t="str">
        <f t="shared" si="3"/>
        <v/>
      </c>
      <c r="C109" s="73" t="s">
        <v>503</v>
      </c>
      <c r="D109" s="83" t="s">
        <v>719</v>
      </c>
      <c r="E109" s="74" t="s">
        <v>481</v>
      </c>
      <c r="F109" s="74" t="s">
        <v>55</v>
      </c>
      <c r="G109" s="74"/>
      <c r="H109" s="74" t="s">
        <v>94</v>
      </c>
      <c r="I109" s="73" t="s">
        <v>504</v>
      </c>
      <c r="J109" s="74" t="s">
        <v>94</v>
      </c>
      <c r="K109" s="75"/>
      <c r="L109" s="75"/>
    </row>
    <row r="110" spans="1:13" ht="15.75" thickBot="1" x14ac:dyDescent="0.3">
      <c r="A110" s="64" t="str">
        <f>(IF(Search!$C$3="","",IFERROR(SEARCH(Search!$C$3,C110)+ROW()/100000,"")))</f>
        <v/>
      </c>
      <c r="B110" s="64" t="str">
        <f t="shared" si="3"/>
        <v/>
      </c>
      <c r="C110" s="73" t="s">
        <v>505</v>
      </c>
      <c r="D110" s="83" t="s">
        <v>719</v>
      </c>
      <c r="E110" s="74" t="s">
        <v>481</v>
      </c>
      <c r="F110" s="74" t="s">
        <v>55</v>
      </c>
      <c r="G110" s="74"/>
      <c r="H110" s="74" t="s">
        <v>94</v>
      </c>
      <c r="I110" s="73" t="s">
        <v>506</v>
      </c>
      <c r="J110" s="74" t="s">
        <v>24</v>
      </c>
      <c r="K110" s="75"/>
      <c r="L110" s="75"/>
    </row>
    <row r="111" spans="1:13" ht="15.75" thickBot="1" x14ac:dyDescent="0.3">
      <c r="A111" s="64" t="str">
        <f>(IF(Search!$C$3="","",IFERROR(SEARCH(Search!$C$3,C111)+ROW()/100000,"")))</f>
        <v/>
      </c>
      <c r="B111" s="64" t="str">
        <f t="shared" si="3"/>
        <v/>
      </c>
      <c r="C111" s="73" t="s">
        <v>507</v>
      </c>
      <c r="D111" s="83" t="s">
        <v>719</v>
      </c>
      <c r="E111" s="74" t="s">
        <v>481</v>
      </c>
      <c r="F111" s="74" t="s">
        <v>55</v>
      </c>
      <c r="G111" s="74"/>
      <c r="H111" s="74" t="s">
        <v>94</v>
      </c>
      <c r="I111" s="73" t="s">
        <v>508</v>
      </c>
      <c r="J111" s="74" t="s">
        <v>496</v>
      </c>
      <c r="K111" s="75"/>
      <c r="L111" s="75"/>
    </row>
    <row r="112" spans="1:13" ht="15.75" thickBot="1" x14ac:dyDescent="0.3">
      <c r="A112" s="64" t="str">
        <f>(IF(Search!$C$3="","",IFERROR(SEARCH(Search!$C$3,C112)+ROW()/100000,"")))</f>
        <v/>
      </c>
      <c r="B112" s="64" t="str">
        <f t="shared" si="3"/>
        <v/>
      </c>
      <c r="C112" s="73" t="s">
        <v>509</v>
      </c>
      <c r="D112" s="83" t="s">
        <v>719</v>
      </c>
      <c r="E112" s="74" t="s">
        <v>481</v>
      </c>
      <c r="F112" s="74" t="s">
        <v>55</v>
      </c>
      <c r="G112" s="74"/>
      <c r="H112" s="74" t="s">
        <v>94</v>
      </c>
      <c r="I112" s="73" t="s">
        <v>510</v>
      </c>
      <c r="J112" s="74" t="s">
        <v>94</v>
      </c>
      <c r="K112" s="75"/>
      <c r="L112" s="75"/>
    </row>
    <row r="113" spans="1:12" ht="15.75" thickBot="1" x14ac:dyDescent="0.3">
      <c r="A113" s="64" t="str">
        <f>(IF(Search!$C$3="","",IFERROR(SEARCH(Search!$C$3,C113)+ROW()/100000,"")))</f>
        <v/>
      </c>
      <c r="B113" s="64" t="str">
        <f t="shared" si="3"/>
        <v/>
      </c>
      <c r="C113" s="73" t="s">
        <v>511</v>
      </c>
      <c r="D113" s="83" t="s">
        <v>719</v>
      </c>
      <c r="E113" s="74" t="s">
        <v>481</v>
      </c>
      <c r="F113" s="74" t="s">
        <v>55</v>
      </c>
      <c r="G113" s="74"/>
      <c r="H113" s="74" t="s">
        <v>94</v>
      </c>
      <c r="I113" s="73" t="s">
        <v>512</v>
      </c>
      <c r="J113" s="74" t="s">
        <v>94</v>
      </c>
      <c r="K113" s="75"/>
      <c r="L113" s="75"/>
    </row>
    <row r="114" spans="1:12" ht="15.75" thickBot="1" x14ac:dyDescent="0.3">
      <c r="A114" s="64" t="str">
        <f>(IF(Search!$C$3="","",IFERROR(SEARCH(Search!$C$3,C114)+ROW()/100000,"")))</f>
        <v/>
      </c>
      <c r="B114" s="64" t="str">
        <f t="shared" si="3"/>
        <v/>
      </c>
      <c r="C114" s="73" t="s">
        <v>513</v>
      </c>
      <c r="D114" s="83" t="s">
        <v>719</v>
      </c>
      <c r="E114" s="74" t="s">
        <v>514</v>
      </c>
      <c r="F114" s="74"/>
      <c r="G114" s="74" t="s">
        <v>515</v>
      </c>
      <c r="H114" s="74" t="s">
        <v>516</v>
      </c>
      <c r="I114" s="73" t="s">
        <v>61</v>
      </c>
      <c r="J114" s="74" t="s">
        <v>496</v>
      </c>
      <c r="K114" s="75"/>
      <c r="L114" s="75"/>
    </row>
    <row r="115" spans="1:12" ht="29.25" thickBot="1" x14ac:dyDescent="0.3">
      <c r="A115" s="64" t="str">
        <f>(IF(Search!$C$3="","",IFERROR(SEARCH(Search!$C$3,C115)+ROW()/100000,"")))</f>
        <v/>
      </c>
      <c r="B115" s="64" t="str">
        <f t="shared" si="3"/>
        <v/>
      </c>
      <c r="C115" s="73" t="s">
        <v>517</v>
      </c>
      <c r="D115" s="83" t="s">
        <v>719</v>
      </c>
      <c r="E115" s="74" t="s">
        <v>518</v>
      </c>
      <c r="F115" s="74"/>
      <c r="G115" s="74" t="s">
        <v>515</v>
      </c>
      <c r="H115" s="74" t="s">
        <v>516</v>
      </c>
      <c r="I115" s="73" t="s">
        <v>61</v>
      </c>
      <c r="J115" s="74" t="s">
        <v>496</v>
      </c>
      <c r="K115" s="75"/>
      <c r="L115" s="75"/>
    </row>
    <row r="116" spans="1:12" ht="29.25" thickBot="1" x14ac:dyDescent="0.3">
      <c r="A116" s="64" t="str">
        <f>(IF(Search!$C$3="","",IFERROR(SEARCH(Search!$C$3,C116)+ROW()/100000,"")))</f>
        <v/>
      </c>
      <c r="B116" s="64" t="str">
        <f t="shared" si="3"/>
        <v/>
      </c>
      <c r="C116" s="73" t="s">
        <v>519</v>
      </c>
      <c r="D116" s="83" t="s">
        <v>719</v>
      </c>
      <c r="E116" s="74" t="s">
        <v>520</v>
      </c>
      <c r="F116" s="74"/>
      <c r="G116" s="86"/>
      <c r="H116" s="74" t="s">
        <v>516</v>
      </c>
      <c r="I116" s="73" t="s">
        <v>61</v>
      </c>
      <c r="J116" s="74" t="s">
        <v>496</v>
      </c>
      <c r="K116" s="75"/>
      <c r="L116" s="75"/>
    </row>
    <row r="117" spans="1:12" ht="29.25" thickBot="1" x14ac:dyDescent="0.3">
      <c r="A117" s="64" t="str">
        <f>(IF(Search!$C$3="","",IFERROR(SEARCH(Search!$C$3,C117)+ROW()/100000,"")))</f>
        <v/>
      </c>
      <c r="B117" s="64" t="str">
        <f t="shared" si="3"/>
        <v/>
      </c>
      <c r="C117" s="73" t="s">
        <v>521</v>
      </c>
      <c r="D117" s="83" t="s">
        <v>719</v>
      </c>
      <c r="E117" s="74" t="s">
        <v>520</v>
      </c>
      <c r="F117" s="74"/>
      <c r="G117" s="86"/>
      <c r="H117" s="74" t="s">
        <v>516</v>
      </c>
      <c r="I117" s="73" t="s">
        <v>61</v>
      </c>
      <c r="J117" s="74" t="s">
        <v>496</v>
      </c>
      <c r="K117" s="75"/>
      <c r="L117" s="75"/>
    </row>
    <row r="118" spans="1:12" ht="15.75" thickBot="1" x14ac:dyDescent="0.3">
      <c r="A118" s="64" t="str">
        <f>(IF(Search!$C$3="","",IFERROR(SEARCH(Search!$C$3,C118)+ROW()/100000,"")))</f>
        <v/>
      </c>
      <c r="B118" s="64" t="str">
        <f t="shared" si="3"/>
        <v/>
      </c>
      <c r="C118" s="73" t="s">
        <v>522</v>
      </c>
      <c r="D118" s="83" t="s">
        <v>719</v>
      </c>
      <c r="E118" s="74" t="s">
        <v>523</v>
      </c>
      <c r="F118" s="74" t="s">
        <v>55</v>
      </c>
      <c r="G118" s="74"/>
      <c r="H118" s="74" t="s">
        <v>94</v>
      </c>
      <c r="I118" s="73" t="s">
        <v>524</v>
      </c>
      <c r="J118" s="74" t="s">
        <v>496</v>
      </c>
      <c r="K118" s="75"/>
      <c r="L118" s="75"/>
    </row>
    <row r="119" spans="1:12" ht="15.75" thickBot="1" x14ac:dyDescent="0.3">
      <c r="A119" s="64" t="str">
        <f>(IF(Search!$C$3="","",IFERROR(SEARCH(Search!$C$3,C119)+ROW()/100000,"")))</f>
        <v/>
      </c>
      <c r="B119" s="64" t="str">
        <f t="shared" si="3"/>
        <v/>
      </c>
      <c r="C119" s="73" t="s">
        <v>525</v>
      </c>
      <c r="D119" s="83" t="s">
        <v>719</v>
      </c>
      <c r="E119" s="74" t="s">
        <v>481</v>
      </c>
      <c r="F119" s="74" t="s">
        <v>55</v>
      </c>
      <c r="G119" s="74"/>
      <c r="H119" s="74" t="s">
        <v>94</v>
      </c>
      <c r="I119" s="73" t="s">
        <v>526</v>
      </c>
      <c r="J119" s="74" t="s">
        <v>24</v>
      </c>
      <c r="K119" s="75"/>
      <c r="L119" s="75"/>
    </row>
    <row r="120" spans="1:12" ht="15.75" thickBot="1" x14ac:dyDescent="0.3">
      <c r="A120" s="64" t="str">
        <f>(IF(Search!$C$3="","",IFERROR(SEARCH(Search!$C$3,C120)+ROW()/100000,"")))</f>
        <v/>
      </c>
      <c r="B120" s="64" t="str">
        <f t="shared" si="3"/>
        <v/>
      </c>
      <c r="C120" s="73" t="s">
        <v>527</v>
      </c>
      <c r="D120" s="83" t="s">
        <v>719</v>
      </c>
      <c r="E120" s="74" t="s">
        <v>481</v>
      </c>
      <c r="F120" s="74" t="s">
        <v>55</v>
      </c>
      <c r="G120" s="74"/>
      <c r="H120" s="74" t="s">
        <v>94</v>
      </c>
      <c r="I120" s="77" t="s">
        <v>528</v>
      </c>
      <c r="J120" s="74" t="s">
        <v>94</v>
      </c>
      <c r="K120" s="75"/>
      <c r="L120" s="75"/>
    </row>
    <row r="121" spans="1:12" ht="15.75" thickBot="1" x14ac:dyDescent="0.3">
      <c r="A121" s="64" t="str">
        <f>(IF(Search!$C$3="","",IFERROR(SEARCH(Search!$C$3,C121)+ROW()/100000,"")))</f>
        <v/>
      </c>
      <c r="B121" s="64" t="str">
        <f t="shared" si="3"/>
        <v/>
      </c>
      <c r="C121" s="73" t="s">
        <v>529</v>
      </c>
      <c r="D121" s="83" t="s">
        <v>719</v>
      </c>
      <c r="E121" s="74" t="s">
        <v>481</v>
      </c>
      <c r="F121" s="74" t="s">
        <v>55</v>
      </c>
      <c r="G121" s="74"/>
      <c r="H121" s="74" t="s">
        <v>94</v>
      </c>
      <c r="I121" s="77" t="s">
        <v>530</v>
      </c>
      <c r="J121" s="74" t="s">
        <v>24</v>
      </c>
      <c r="K121" s="75"/>
      <c r="L121" s="75"/>
    </row>
    <row r="122" spans="1:12" ht="43.5" thickBot="1" x14ac:dyDescent="0.3">
      <c r="A122" s="64" t="str">
        <f>(IF(Search!$C$3="","",IFERROR(SEARCH(Search!$C$3,C122)+ROW()/100000,"")))</f>
        <v/>
      </c>
      <c r="B122" s="64" t="str">
        <f t="shared" si="3"/>
        <v/>
      </c>
      <c r="C122" s="73" t="s">
        <v>531</v>
      </c>
      <c r="D122" s="83" t="s">
        <v>719</v>
      </c>
      <c r="E122" s="74" t="s">
        <v>532</v>
      </c>
      <c r="F122" s="74" t="s">
        <v>55</v>
      </c>
      <c r="G122" s="74" t="s">
        <v>723</v>
      </c>
      <c r="H122" s="74" t="s">
        <v>534</v>
      </c>
      <c r="I122" s="73" t="s">
        <v>535</v>
      </c>
      <c r="J122" s="74" t="s">
        <v>24</v>
      </c>
      <c r="K122" s="75"/>
      <c r="L122" s="75"/>
    </row>
    <row r="123" spans="1:12" ht="15.75" thickBot="1" x14ac:dyDescent="0.3">
      <c r="A123" s="64" t="str">
        <f>(IF(Search!$C$3="","",IFERROR(SEARCH(Search!$C$3,C123)+ROW()/100000,"")))</f>
        <v/>
      </c>
      <c r="B123" s="64" t="str">
        <f t="shared" si="3"/>
        <v/>
      </c>
      <c r="C123" s="73" t="s">
        <v>536</v>
      </c>
      <c r="D123" s="83" t="s">
        <v>719</v>
      </c>
      <c r="E123" s="74" t="s">
        <v>481</v>
      </c>
      <c r="F123" s="74" t="s">
        <v>55</v>
      </c>
      <c r="G123" s="74"/>
      <c r="H123" s="74" t="s">
        <v>94</v>
      </c>
      <c r="I123" s="73" t="s">
        <v>537</v>
      </c>
      <c r="J123" s="74" t="s">
        <v>24</v>
      </c>
      <c r="K123" s="75"/>
      <c r="L123" s="75" t="s">
        <v>538</v>
      </c>
    </row>
    <row r="124" spans="1:12" ht="29.25" thickBot="1" x14ac:dyDescent="0.3">
      <c r="A124" s="64" t="str">
        <f>(IF(Search!$C$3="","",IFERROR(SEARCH(Search!$C$3,C124)+ROW()/100000,"")))</f>
        <v/>
      </c>
      <c r="B124" s="64" t="str">
        <f t="shared" si="3"/>
        <v/>
      </c>
      <c r="C124" s="73" t="s">
        <v>539</v>
      </c>
      <c r="D124" s="83" t="s">
        <v>719</v>
      </c>
      <c r="E124" s="74" t="s">
        <v>481</v>
      </c>
      <c r="F124" s="74" t="s">
        <v>55</v>
      </c>
      <c r="G124" s="74"/>
      <c r="H124" s="74" t="s">
        <v>94</v>
      </c>
      <c r="I124" s="73" t="s">
        <v>540</v>
      </c>
      <c r="J124" s="74" t="s">
        <v>24</v>
      </c>
      <c r="K124" s="75"/>
      <c r="L124" s="75"/>
    </row>
    <row r="125" spans="1:12" ht="15.75" thickBot="1" x14ac:dyDescent="0.3">
      <c r="A125" s="64" t="str">
        <f>(IF(Search!$C$3="","",IFERROR(SEARCH(Search!$C$3,C125)+ROW()/100000,"")))</f>
        <v/>
      </c>
      <c r="B125" s="64" t="str">
        <f t="shared" si="3"/>
        <v/>
      </c>
      <c r="C125" s="73" t="s">
        <v>541</v>
      </c>
      <c r="D125" s="83" t="s">
        <v>719</v>
      </c>
      <c r="E125" s="74" t="s">
        <v>481</v>
      </c>
      <c r="F125" s="74" t="s">
        <v>55</v>
      </c>
      <c r="G125" s="74"/>
      <c r="H125" s="74" t="s">
        <v>94</v>
      </c>
      <c r="I125" s="73" t="s">
        <v>542</v>
      </c>
      <c r="J125" s="74" t="s">
        <v>24</v>
      </c>
      <c r="K125" s="75"/>
      <c r="L125" s="75"/>
    </row>
    <row r="126" spans="1:12" ht="29.25" thickBot="1" x14ac:dyDescent="0.3">
      <c r="A126" s="64" t="str">
        <f>(IF(Search!$C$3="","",IFERROR(SEARCH(Search!$C$3,C126)+ROW()/100000,"")))</f>
        <v/>
      </c>
      <c r="B126" s="64" t="str">
        <f t="shared" si="3"/>
        <v/>
      </c>
      <c r="C126" s="73" t="s">
        <v>543</v>
      </c>
      <c r="D126" s="83" t="s">
        <v>719</v>
      </c>
      <c r="E126" s="74" t="s">
        <v>481</v>
      </c>
      <c r="F126" s="74" t="s">
        <v>55</v>
      </c>
      <c r="G126" s="74"/>
      <c r="H126" s="74" t="s">
        <v>94</v>
      </c>
      <c r="I126" s="73" t="s">
        <v>544</v>
      </c>
      <c r="J126" s="74" t="s">
        <v>24</v>
      </c>
      <c r="K126" s="75"/>
      <c r="L126" s="75"/>
    </row>
    <row r="127" spans="1:12" ht="29.25" thickBot="1" x14ac:dyDescent="0.3">
      <c r="A127" s="64" t="str">
        <f>(IF(Search!$C$3="","",IFERROR(SEARCH(Search!$C$3,C127)+ROW()/100000,"")))</f>
        <v/>
      </c>
      <c r="B127" s="64" t="str">
        <f t="shared" si="3"/>
        <v/>
      </c>
      <c r="C127" s="73" t="s">
        <v>545</v>
      </c>
      <c r="D127" s="83" t="s">
        <v>719</v>
      </c>
      <c r="E127" s="74" t="s">
        <v>481</v>
      </c>
      <c r="F127" s="74" t="s">
        <v>55</v>
      </c>
      <c r="G127" s="74"/>
      <c r="H127" s="74" t="s">
        <v>94</v>
      </c>
      <c r="I127" s="73" t="s">
        <v>546</v>
      </c>
      <c r="J127" s="74" t="s">
        <v>24</v>
      </c>
      <c r="K127" s="75"/>
      <c r="L127" s="75"/>
    </row>
    <row r="128" spans="1:12" ht="15.75" thickBot="1" x14ac:dyDescent="0.3">
      <c r="A128" s="64" t="str">
        <f>(IF(Search!$C$3="","",IFERROR(SEARCH(Search!$C$3,C128)+ROW()/100000,"")))</f>
        <v/>
      </c>
      <c r="B128" s="64" t="str">
        <f t="shared" si="3"/>
        <v/>
      </c>
      <c r="C128" s="73" t="s">
        <v>547</v>
      </c>
      <c r="D128" s="83" t="s">
        <v>719</v>
      </c>
      <c r="E128" s="74" t="s">
        <v>481</v>
      </c>
      <c r="F128" s="74" t="s">
        <v>55</v>
      </c>
      <c r="G128" s="74"/>
      <c r="H128" s="74" t="s">
        <v>94</v>
      </c>
      <c r="I128" s="73" t="s">
        <v>548</v>
      </c>
      <c r="J128" s="74" t="s">
        <v>24</v>
      </c>
      <c r="K128" s="75"/>
      <c r="L128" s="75"/>
    </row>
    <row r="129" spans="1:12" ht="57.75" thickBot="1" x14ac:dyDescent="0.3">
      <c r="A129" s="64" t="str">
        <f>(IF(Search!$C$3="","",IFERROR(SEARCH(Search!$C$3,C129)+ROW()/100000,"")))</f>
        <v/>
      </c>
      <c r="B129" s="64" t="str">
        <f t="shared" si="3"/>
        <v/>
      </c>
      <c r="C129" s="73" t="s">
        <v>549</v>
      </c>
      <c r="D129" s="83" t="s">
        <v>719</v>
      </c>
      <c r="E129" s="74" t="s">
        <v>481</v>
      </c>
      <c r="F129" s="74" t="s">
        <v>55</v>
      </c>
      <c r="G129" s="74"/>
      <c r="H129" s="74" t="s">
        <v>94</v>
      </c>
      <c r="I129" s="73" t="s">
        <v>550</v>
      </c>
      <c r="J129" s="74" t="s">
        <v>24</v>
      </c>
      <c r="K129" s="75"/>
      <c r="L129" s="75"/>
    </row>
    <row r="130" spans="1:12" ht="15.75" thickBot="1" x14ac:dyDescent="0.3">
      <c r="A130" s="64" t="str">
        <f>(IF(Search!$C$3="","",IFERROR(SEARCH(Search!$C$3,C130)+ROW()/100000,"")))</f>
        <v/>
      </c>
      <c r="B130" s="64" t="str">
        <f t="shared" si="3"/>
        <v/>
      </c>
      <c r="C130" s="73" t="s">
        <v>551</v>
      </c>
      <c r="D130" s="83" t="s">
        <v>719</v>
      </c>
      <c r="E130" s="74" t="s">
        <v>552</v>
      </c>
      <c r="F130" s="74"/>
      <c r="G130" s="74" t="s">
        <v>553</v>
      </c>
      <c r="H130" s="74" t="s">
        <v>94</v>
      </c>
      <c r="I130" s="73"/>
      <c r="J130" s="74" t="s">
        <v>496</v>
      </c>
      <c r="K130" s="75"/>
      <c r="L130" s="75"/>
    </row>
    <row r="131" spans="1:12" ht="15.75" thickBot="1" x14ac:dyDescent="0.3">
      <c r="A131" s="64" t="str">
        <f>(IF(Search!$C$3="","",IFERROR(SEARCH(Search!$C$3,C131)+ROW()/100000,"")))</f>
        <v/>
      </c>
      <c r="B131" s="64" t="str">
        <f t="shared" si="3"/>
        <v/>
      </c>
      <c r="C131" s="73" t="s">
        <v>554</v>
      </c>
      <c r="D131" s="83" t="s">
        <v>719</v>
      </c>
      <c r="E131" s="74" t="s">
        <v>481</v>
      </c>
      <c r="F131" s="74" t="s">
        <v>55</v>
      </c>
      <c r="G131" s="74"/>
      <c r="H131" s="74" t="s">
        <v>94</v>
      </c>
      <c r="I131" s="73" t="s">
        <v>555</v>
      </c>
      <c r="J131" s="74" t="s">
        <v>24</v>
      </c>
      <c r="K131" s="75"/>
      <c r="L131" s="75"/>
    </row>
    <row r="132" spans="1:12" ht="30" thickBot="1" x14ac:dyDescent="0.3">
      <c r="A132" s="64" t="str">
        <f>(IF(Search!$C$3="","",IFERROR(SEARCH(Search!$C$3,C132)+ROW()/100000,"")))</f>
        <v/>
      </c>
      <c r="B132" s="64" t="str">
        <f t="shared" ref="B132:B163" si="4">IFERROR(RANK(A132,$A$4:$A$203,1),"")</f>
        <v/>
      </c>
      <c r="C132" s="73" t="s">
        <v>556</v>
      </c>
      <c r="D132" s="83" t="s">
        <v>719</v>
      </c>
      <c r="E132" s="74" t="s">
        <v>481</v>
      </c>
      <c r="F132" s="74" t="s">
        <v>55</v>
      </c>
      <c r="G132" s="74" t="s">
        <v>557</v>
      </c>
      <c r="H132" s="74" t="s">
        <v>94</v>
      </c>
      <c r="I132" s="73" t="s">
        <v>558</v>
      </c>
      <c r="J132" s="74" t="s">
        <v>94</v>
      </c>
      <c r="K132" s="75"/>
      <c r="L132" s="75" t="s">
        <v>559</v>
      </c>
    </row>
    <row r="133" spans="1:12" ht="15.75" thickBot="1" x14ac:dyDescent="0.3">
      <c r="A133" s="64" t="str">
        <f>(IF(Search!$C$3="","",IFERROR(SEARCH(Search!$C$3,C133)+ROW()/100000,"")))</f>
        <v/>
      </c>
      <c r="B133" s="64" t="str">
        <f t="shared" si="4"/>
        <v/>
      </c>
      <c r="C133" s="73" t="s">
        <v>560</v>
      </c>
      <c r="D133" s="83" t="s">
        <v>719</v>
      </c>
      <c r="E133" s="74" t="s">
        <v>561</v>
      </c>
      <c r="F133" s="74" t="s">
        <v>55</v>
      </c>
      <c r="G133" s="74"/>
      <c r="H133" s="74" t="s">
        <v>94</v>
      </c>
      <c r="I133" s="76"/>
      <c r="J133" s="74" t="s">
        <v>496</v>
      </c>
      <c r="K133" s="75"/>
      <c r="L133" s="75"/>
    </row>
    <row r="134" spans="1:12" ht="29.25" thickBot="1" x14ac:dyDescent="0.3">
      <c r="A134" s="64" t="str">
        <f>(IF(Search!$C$3="","",IFERROR(SEARCH(Search!$C$3,C134)+ROW()/100000,"")))</f>
        <v/>
      </c>
      <c r="B134" s="64" t="str">
        <f t="shared" si="4"/>
        <v/>
      </c>
      <c r="C134" s="73" t="s">
        <v>562</v>
      </c>
      <c r="D134" s="83" t="s">
        <v>719</v>
      </c>
      <c r="E134" s="74" t="s">
        <v>563</v>
      </c>
      <c r="F134" s="74" t="s">
        <v>55</v>
      </c>
      <c r="G134" s="74"/>
      <c r="H134" s="74" t="s">
        <v>94</v>
      </c>
      <c r="I134" s="73" t="s">
        <v>564</v>
      </c>
      <c r="J134" s="74" t="s">
        <v>24</v>
      </c>
      <c r="K134" s="75"/>
      <c r="L134" s="75"/>
    </row>
    <row r="135" spans="1:12" ht="15.75" thickBot="1" x14ac:dyDescent="0.3">
      <c r="A135" s="64" t="str">
        <f>(IF(Search!$C$3="","",IFERROR(SEARCH(Search!$C$3,C135)+ROW()/100000,"")))</f>
        <v/>
      </c>
      <c r="B135" s="64" t="str">
        <f t="shared" si="4"/>
        <v/>
      </c>
      <c r="C135" s="73" t="s">
        <v>565</v>
      </c>
      <c r="D135" s="83" t="s">
        <v>719</v>
      </c>
      <c r="E135" s="74" t="s">
        <v>563</v>
      </c>
      <c r="F135" s="74" t="s">
        <v>55</v>
      </c>
      <c r="G135" s="74"/>
      <c r="H135" s="74" t="s">
        <v>94</v>
      </c>
      <c r="I135" s="73" t="s">
        <v>566</v>
      </c>
      <c r="J135" s="74" t="s">
        <v>94</v>
      </c>
      <c r="K135" s="75"/>
      <c r="L135" s="75"/>
    </row>
    <row r="136" spans="1:12" ht="43.5" thickBot="1" x14ac:dyDescent="0.3">
      <c r="A136" s="64" t="str">
        <f>(IF(Search!$C$3="","",IFERROR(SEARCH(Search!$C$3,C136)+ROW()/100000,"")))</f>
        <v/>
      </c>
      <c r="B136" s="64" t="str">
        <f t="shared" si="4"/>
        <v/>
      </c>
      <c r="C136" s="73" t="s">
        <v>567</v>
      </c>
      <c r="D136" s="83" t="s">
        <v>719</v>
      </c>
      <c r="E136" s="74" t="s">
        <v>563</v>
      </c>
      <c r="F136" s="74" t="s">
        <v>55</v>
      </c>
      <c r="G136" s="74"/>
      <c r="H136" s="74" t="s">
        <v>94</v>
      </c>
      <c r="I136" s="73" t="s">
        <v>568</v>
      </c>
      <c r="J136" s="74" t="s">
        <v>24</v>
      </c>
      <c r="K136" s="75"/>
      <c r="L136" s="75"/>
    </row>
    <row r="137" spans="1:12" ht="15.75" thickBot="1" x14ac:dyDescent="0.3">
      <c r="A137" s="64" t="str">
        <f>(IF(Search!$C$3="","",IFERROR(SEARCH(Search!$C$3,C137)+ROW()/100000,"")))</f>
        <v/>
      </c>
      <c r="B137" s="64" t="str">
        <f t="shared" si="4"/>
        <v/>
      </c>
      <c r="C137" s="73" t="s">
        <v>569</v>
      </c>
      <c r="D137" s="83" t="s">
        <v>719</v>
      </c>
      <c r="E137" s="74" t="s">
        <v>563</v>
      </c>
      <c r="F137" s="74" t="s">
        <v>55</v>
      </c>
      <c r="G137" s="74"/>
      <c r="H137" s="74" t="s">
        <v>94</v>
      </c>
      <c r="I137" s="73" t="s">
        <v>570</v>
      </c>
      <c r="J137" s="74" t="s">
        <v>24</v>
      </c>
      <c r="K137" s="75"/>
      <c r="L137" s="75"/>
    </row>
    <row r="138" spans="1:12" ht="15.75" thickBot="1" x14ac:dyDescent="0.3">
      <c r="A138" s="64" t="str">
        <f>(IF(Search!$C$3="","",IFERROR(SEARCH(Search!$C$3,C138)+ROW()/100000,"")))</f>
        <v/>
      </c>
      <c r="B138" s="64" t="str">
        <f t="shared" si="4"/>
        <v/>
      </c>
      <c r="C138" s="73" t="s">
        <v>571</v>
      </c>
      <c r="D138" s="83" t="s">
        <v>719</v>
      </c>
      <c r="E138" s="74" t="s">
        <v>563</v>
      </c>
      <c r="F138" s="74" t="s">
        <v>55</v>
      </c>
      <c r="G138" s="74"/>
      <c r="H138" s="74" t="s">
        <v>94</v>
      </c>
      <c r="I138" s="73" t="s">
        <v>572</v>
      </c>
      <c r="J138" s="74" t="s">
        <v>24</v>
      </c>
      <c r="K138" s="75"/>
      <c r="L138" s="75"/>
    </row>
    <row r="139" spans="1:12" ht="15.75" thickBot="1" x14ac:dyDescent="0.3">
      <c r="A139" s="64" t="str">
        <f>(IF(Search!$C$3="","",IFERROR(SEARCH(Search!$C$3,C139)+ROW()/100000,"")))</f>
        <v/>
      </c>
      <c r="B139" s="64" t="str">
        <f t="shared" si="4"/>
        <v/>
      </c>
      <c r="C139" s="73" t="s">
        <v>573</v>
      </c>
      <c r="D139" s="83" t="s">
        <v>719</v>
      </c>
      <c r="E139" s="74" t="s">
        <v>563</v>
      </c>
      <c r="F139" s="74" t="s">
        <v>55</v>
      </c>
      <c r="G139" s="74"/>
      <c r="H139" s="74" t="s">
        <v>94</v>
      </c>
      <c r="I139" s="73" t="s">
        <v>574</v>
      </c>
      <c r="J139" s="74" t="s">
        <v>24</v>
      </c>
      <c r="K139" s="75"/>
      <c r="L139" s="75"/>
    </row>
    <row r="140" spans="1:12" ht="15.75" thickBot="1" x14ac:dyDescent="0.3">
      <c r="A140" s="64" t="str">
        <f>(IF(Search!$C$3="","",IFERROR(SEARCH(Search!$C$3,C140)+ROW()/100000,"")))</f>
        <v/>
      </c>
      <c r="B140" s="64" t="str">
        <f t="shared" si="4"/>
        <v/>
      </c>
      <c r="C140" s="73" t="s">
        <v>575</v>
      </c>
      <c r="D140" s="83" t="s">
        <v>719</v>
      </c>
      <c r="E140" s="74" t="s">
        <v>563</v>
      </c>
      <c r="F140" s="74" t="s">
        <v>55</v>
      </c>
      <c r="G140" s="74"/>
      <c r="H140" s="74" t="s">
        <v>94</v>
      </c>
      <c r="I140" s="73" t="s">
        <v>576</v>
      </c>
      <c r="J140" s="74" t="s">
        <v>24</v>
      </c>
      <c r="K140" s="75"/>
      <c r="L140" s="75"/>
    </row>
    <row r="141" spans="1:12" ht="15.75" thickBot="1" x14ac:dyDescent="0.3">
      <c r="A141" s="64" t="str">
        <f>(IF(Search!$C$3="","",IFERROR(SEARCH(Search!$C$3,C141)+ROW()/100000,"")))</f>
        <v/>
      </c>
      <c r="B141" s="64" t="str">
        <f t="shared" si="4"/>
        <v/>
      </c>
      <c r="C141" s="73" t="s">
        <v>577</v>
      </c>
      <c r="D141" s="83" t="s">
        <v>719</v>
      </c>
      <c r="E141" s="74" t="s">
        <v>578</v>
      </c>
      <c r="F141" s="74" t="s">
        <v>579</v>
      </c>
      <c r="G141" s="74" t="s">
        <v>580</v>
      </c>
      <c r="H141" s="74" t="s">
        <v>94</v>
      </c>
      <c r="I141" s="73"/>
      <c r="J141" s="74" t="s">
        <v>496</v>
      </c>
      <c r="K141" s="75"/>
      <c r="L141" s="75"/>
    </row>
    <row r="142" spans="1:12" ht="72" thickBot="1" x14ac:dyDescent="0.3">
      <c r="A142" s="64" t="str">
        <f>(IF(Search!$C$3="","",IFERROR(SEARCH(Search!$C$3,C142)+ROW()/100000,"")))</f>
        <v/>
      </c>
      <c r="B142" s="64" t="str">
        <f t="shared" si="4"/>
        <v/>
      </c>
      <c r="C142" s="73" t="s">
        <v>581</v>
      </c>
      <c r="D142" s="83" t="s">
        <v>719</v>
      </c>
      <c r="E142" s="74" t="s">
        <v>561</v>
      </c>
      <c r="F142" s="74" t="s">
        <v>55</v>
      </c>
      <c r="G142" s="74"/>
      <c r="H142" s="74" t="s">
        <v>94</v>
      </c>
      <c r="I142" s="73" t="s">
        <v>582</v>
      </c>
      <c r="J142" s="74" t="s">
        <v>496</v>
      </c>
      <c r="K142" s="75"/>
      <c r="L142" s="75"/>
    </row>
    <row r="143" spans="1:12" ht="29.25" thickBot="1" x14ac:dyDescent="0.3">
      <c r="A143" s="64" t="str">
        <f>(IF(Search!$C$3="","",IFERROR(SEARCH(Search!$C$3,C143)+ROW()/100000,"")))</f>
        <v/>
      </c>
      <c r="B143" s="64" t="str">
        <f t="shared" si="4"/>
        <v/>
      </c>
      <c r="C143" s="73" t="s">
        <v>583</v>
      </c>
      <c r="D143" s="83" t="s">
        <v>719</v>
      </c>
      <c r="E143" s="74" t="s">
        <v>584</v>
      </c>
      <c r="F143" s="74" t="s">
        <v>55</v>
      </c>
      <c r="G143" s="74"/>
      <c r="H143" s="74" t="s">
        <v>585</v>
      </c>
      <c r="I143" s="73" t="s">
        <v>586</v>
      </c>
      <c r="J143" s="74" t="s">
        <v>587</v>
      </c>
      <c r="K143" s="75"/>
      <c r="L143" s="75"/>
    </row>
    <row r="144" spans="1:12" ht="15.75" thickBot="1" x14ac:dyDescent="0.3">
      <c r="A144" s="64" t="str">
        <f>(IF(Search!$C$3="","",IFERROR(SEARCH(Search!$C$3,C144)+ROW()/100000,"")))</f>
        <v/>
      </c>
      <c r="B144" s="64" t="str">
        <f t="shared" si="4"/>
        <v/>
      </c>
      <c r="C144" s="73" t="s">
        <v>588</v>
      </c>
      <c r="D144" s="83" t="s">
        <v>719</v>
      </c>
      <c r="E144" s="74" t="s">
        <v>563</v>
      </c>
      <c r="F144" s="74" t="s">
        <v>55</v>
      </c>
      <c r="G144" s="74"/>
      <c r="H144" s="74" t="s">
        <v>94</v>
      </c>
      <c r="I144" s="73" t="s">
        <v>589</v>
      </c>
      <c r="J144" s="74" t="s">
        <v>24</v>
      </c>
      <c r="K144" s="75"/>
      <c r="L144" s="75"/>
    </row>
    <row r="145" spans="1:12" ht="15.75" thickBot="1" x14ac:dyDescent="0.3">
      <c r="A145" s="64" t="str">
        <f>(IF(Search!$C$3="","",IFERROR(SEARCH(Search!$C$3,C145)+ROW()/100000,"")))</f>
        <v/>
      </c>
      <c r="B145" s="64" t="str">
        <f t="shared" si="4"/>
        <v/>
      </c>
      <c r="C145" s="73" t="s">
        <v>590</v>
      </c>
      <c r="D145" s="83" t="s">
        <v>719</v>
      </c>
      <c r="E145" s="74" t="s">
        <v>563</v>
      </c>
      <c r="F145" s="74" t="s">
        <v>55</v>
      </c>
      <c r="G145" s="74"/>
      <c r="H145" s="74" t="s">
        <v>94</v>
      </c>
      <c r="I145" s="73" t="s">
        <v>591</v>
      </c>
      <c r="J145" s="74" t="s">
        <v>24</v>
      </c>
      <c r="K145" s="75"/>
      <c r="L145" s="75"/>
    </row>
    <row r="146" spans="1:12" ht="15.75" thickBot="1" x14ac:dyDescent="0.3">
      <c r="A146" s="64" t="str">
        <f>(IF(Search!$C$3="","",IFERROR(SEARCH(Search!$C$3,C146)+ROW()/100000,"")))</f>
        <v/>
      </c>
      <c r="B146" s="64" t="str">
        <f t="shared" si="4"/>
        <v/>
      </c>
      <c r="C146" s="73" t="s">
        <v>592</v>
      </c>
      <c r="D146" s="83" t="s">
        <v>719</v>
      </c>
      <c r="E146" s="74" t="s">
        <v>563</v>
      </c>
      <c r="F146" s="74" t="s">
        <v>55</v>
      </c>
      <c r="G146" s="74"/>
      <c r="H146" s="74" t="s">
        <v>94</v>
      </c>
      <c r="I146" s="73" t="s">
        <v>593</v>
      </c>
      <c r="J146" s="74" t="s">
        <v>24</v>
      </c>
      <c r="K146" s="75"/>
      <c r="L146" s="75"/>
    </row>
    <row r="147" spans="1:12" ht="15.75" thickBot="1" x14ac:dyDescent="0.3">
      <c r="A147" s="64" t="str">
        <f>(IF(Search!$C$3="","",IFERROR(SEARCH(Search!$C$3,C147)+ROW()/100000,"")))</f>
        <v/>
      </c>
      <c r="B147" s="64" t="str">
        <f t="shared" si="4"/>
        <v/>
      </c>
      <c r="C147" s="73" t="s">
        <v>594</v>
      </c>
      <c r="D147" s="83" t="s">
        <v>719</v>
      </c>
      <c r="E147" s="74" t="s">
        <v>563</v>
      </c>
      <c r="F147" s="74" t="s">
        <v>55</v>
      </c>
      <c r="G147" s="74"/>
      <c r="H147" s="74" t="s">
        <v>94</v>
      </c>
      <c r="I147" s="73" t="s">
        <v>595</v>
      </c>
      <c r="J147" s="74" t="s">
        <v>24</v>
      </c>
      <c r="K147" s="75"/>
      <c r="L147" s="75"/>
    </row>
    <row r="148" spans="1:12" ht="15.75" thickBot="1" x14ac:dyDescent="0.3">
      <c r="A148" s="64" t="str">
        <f>(IF(Search!$C$3="","",IFERROR(SEARCH(Search!$C$3,C148)+ROW()/100000,"")))</f>
        <v/>
      </c>
      <c r="B148" s="64" t="str">
        <f t="shared" si="4"/>
        <v/>
      </c>
      <c r="C148" s="73" t="s">
        <v>596</v>
      </c>
      <c r="D148" s="83" t="s">
        <v>719</v>
      </c>
      <c r="E148" s="74" t="s">
        <v>597</v>
      </c>
      <c r="F148" s="74" t="s">
        <v>55</v>
      </c>
      <c r="G148" s="74"/>
      <c r="H148" s="74" t="s">
        <v>94</v>
      </c>
      <c r="I148" s="73" t="s">
        <v>598</v>
      </c>
      <c r="J148" s="74" t="s">
        <v>24</v>
      </c>
      <c r="K148" s="75"/>
      <c r="L148" s="75"/>
    </row>
    <row r="149" spans="1:12" ht="15.75" thickBot="1" x14ac:dyDescent="0.3">
      <c r="A149" s="64" t="str">
        <f>(IF(Search!$C$3="","",IFERROR(SEARCH(Search!$C$3,C149)+ROW()/100000,"")))</f>
        <v/>
      </c>
      <c r="B149" s="64" t="str">
        <f t="shared" si="4"/>
        <v/>
      </c>
      <c r="C149" s="73" t="s">
        <v>599</v>
      </c>
      <c r="D149" s="83" t="s">
        <v>719</v>
      </c>
      <c r="E149" s="74" t="s">
        <v>600</v>
      </c>
      <c r="F149" s="74" t="s">
        <v>55</v>
      </c>
      <c r="G149" s="74"/>
      <c r="H149" s="74" t="s">
        <v>94</v>
      </c>
      <c r="I149" s="78" t="s">
        <v>601</v>
      </c>
      <c r="J149" s="74" t="s">
        <v>24</v>
      </c>
      <c r="K149" s="75"/>
      <c r="L149" s="75"/>
    </row>
    <row r="150" spans="1:12" ht="15.75" thickBot="1" x14ac:dyDescent="0.3">
      <c r="A150" s="64" t="str">
        <f>(IF(Search!$C$3="","",IFERROR(SEARCH(Search!$C$3,C150)+ROW()/100000,"")))</f>
        <v/>
      </c>
      <c r="B150" s="64" t="str">
        <f t="shared" si="4"/>
        <v/>
      </c>
      <c r="C150" s="73" t="s">
        <v>602</v>
      </c>
      <c r="D150" s="83" t="s">
        <v>719</v>
      </c>
      <c r="E150" s="74" t="s">
        <v>561</v>
      </c>
      <c r="F150" s="74" t="s">
        <v>55</v>
      </c>
      <c r="G150" s="74"/>
      <c r="H150" s="74" t="s">
        <v>94</v>
      </c>
      <c r="I150" s="73" t="s">
        <v>603</v>
      </c>
      <c r="J150" s="74" t="s">
        <v>496</v>
      </c>
      <c r="K150" s="75"/>
      <c r="L150" s="75"/>
    </row>
    <row r="151" spans="1:12" ht="29.25" thickBot="1" x14ac:dyDescent="0.3">
      <c r="A151" s="64" t="str">
        <f>(IF(Search!$C$3="","",IFERROR(SEARCH(Search!$C$3,C151)+ROW()/100000,"")))</f>
        <v/>
      </c>
      <c r="B151" s="64" t="str">
        <f t="shared" si="4"/>
        <v/>
      </c>
      <c r="C151" s="73" t="s">
        <v>604</v>
      </c>
      <c r="D151" s="83" t="s">
        <v>719</v>
      </c>
      <c r="E151" s="74" t="s">
        <v>578</v>
      </c>
      <c r="F151" s="74" t="s">
        <v>579</v>
      </c>
      <c r="G151" s="74" t="s">
        <v>580</v>
      </c>
      <c r="H151" s="74" t="s">
        <v>94</v>
      </c>
      <c r="I151" s="73" t="s">
        <v>605</v>
      </c>
      <c r="J151" s="74" t="s">
        <v>606</v>
      </c>
      <c r="K151" s="75"/>
      <c r="L151" s="75"/>
    </row>
    <row r="152" spans="1:12" ht="15.75" thickBot="1" x14ac:dyDescent="0.3">
      <c r="A152" s="64" t="str">
        <f>(IF(Search!$C$3="","",IFERROR(SEARCH(Search!$C$3,C152)+ROW()/100000,"")))</f>
        <v/>
      </c>
      <c r="B152" s="64" t="str">
        <f t="shared" si="4"/>
        <v/>
      </c>
      <c r="C152" s="73" t="s">
        <v>607</v>
      </c>
      <c r="D152" s="83" t="s">
        <v>719</v>
      </c>
      <c r="E152" s="74" t="s">
        <v>600</v>
      </c>
      <c r="F152" s="74" t="s">
        <v>55</v>
      </c>
      <c r="G152" s="74"/>
      <c r="H152" s="74" t="s">
        <v>94</v>
      </c>
      <c r="I152" s="73" t="s">
        <v>608</v>
      </c>
      <c r="J152" s="74" t="s">
        <v>94</v>
      </c>
      <c r="K152" s="75"/>
      <c r="L152" s="75"/>
    </row>
    <row r="153" spans="1:12" ht="15.75" thickBot="1" x14ac:dyDescent="0.3">
      <c r="A153" s="64" t="str">
        <f>(IF(Search!$C$3="","",IFERROR(SEARCH(Search!$C$3,C153)+ROW()/100000,"")))</f>
        <v/>
      </c>
      <c r="B153" s="64" t="str">
        <f t="shared" si="4"/>
        <v/>
      </c>
      <c r="C153" s="73" t="s">
        <v>609</v>
      </c>
      <c r="D153" s="83" t="s">
        <v>719</v>
      </c>
      <c r="E153" s="74" t="s">
        <v>600</v>
      </c>
      <c r="F153" s="74" t="s">
        <v>55</v>
      </c>
      <c r="G153" s="74"/>
      <c r="H153" s="74" t="s">
        <v>94</v>
      </c>
      <c r="I153" s="73" t="s">
        <v>610</v>
      </c>
      <c r="J153" s="74" t="s">
        <v>24</v>
      </c>
      <c r="K153" s="75"/>
      <c r="L153" s="75"/>
    </row>
    <row r="154" spans="1:12" ht="15.75" thickBot="1" x14ac:dyDescent="0.3">
      <c r="A154" s="64" t="str">
        <f>(IF(Search!$C$3="","",IFERROR(SEARCH(Search!$C$3,C154)+ROW()/100000,"")))</f>
        <v/>
      </c>
      <c r="B154" s="64" t="str">
        <f t="shared" si="4"/>
        <v/>
      </c>
      <c r="C154" s="73" t="s">
        <v>611</v>
      </c>
      <c r="D154" s="83" t="s">
        <v>719</v>
      </c>
      <c r="E154" s="74" t="s">
        <v>600</v>
      </c>
      <c r="F154" s="74" t="s">
        <v>55</v>
      </c>
      <c r="G154" s="74"/>
      <c r="H154" s="74" t="s">
        <v>94</v>
      </c>
      <c r="I154" s="73" t="s">
        <v>612</v>
      </c>
      <c r="J154" s="74" t="s">
        <v>24</v>
      </c>
      <c r="K154" s="75"/>
      <c r="L154" s="75"/>
    </row>
    <row r="155" spans="1:12" ht="15.75" thickBot="1" x14ac:dyDescent="0.3">
      <c r="A155" s="64" t="str">
        <f>(IF(Search!$C$3="","",IFERROR(SEARCH(Search!$C$3,C155)+ROW()/100000,"")))</f>
        <v/>
      </c>
      <c r="B155" s="64" t="str">
        <f t="shared" si="4"/>
        <v/>
      </c>
      <c r="C155" s="73" t="s">
        <v>613</v>
      </c>
      <c r="D155" s="83" t="s">
        <v>719</v>
      </c>
      <c r="E155" s="74" t="s">
        <v>600</v>
      </c>
      <c r="F155" s="74" t="s">
        <v>55</v>
      </c>
      <c r="G155" s="74"/>
      <c r="H155" s="74" t="s">
        <v>94</v>
      </c>
      <c r="I155" s="73" t="s">
        <v>614</v>
      </c>
      <c r="J155" s="74" t="s">
        <v>24</v>
      </c>
      <c r="K155" s="75"/>
      <c r="L155" s="75"/>
    </row>
    <row r="156" spans="1:12" ht="43.5" thickBot="1" x14ac:dyDescent="0.3">
      <c r="A156" s="64" t="str">
        <f>(IF(Search!$C$3="","",IFERROR(SEARCH(Search!$C$3,C156)+ROW()/100000,"")))</f>
        <v/>
      </c>
      <c r="B156" s="64" t="str">
        <f t="shared" si="4"/>
        <v/>
      </c>
      <c r="C156" s="73" t="s">
        <v>615</v>
      </c>
      <c r="D156" s="83" t="s">
        <v>719</v>
      </c>
      <c r="E156" s="74" t="s">
        <v>600</v>
      </c>
      <c r="F156" s="74" t="s">
        <v>55</v>
      </c>
      <c r="G156" s="74"/>
      <c r="H156" s="74" t="s">
        <v>94</v>
      </c>
      <c r="I156" s="73" t="s">
        <v>616</v>
      </c>
      <c r="J156" s="74" t="s">
        <v>24</v>
      </c>
      <c r="K156" s="75"/>
      <c r="L156" s="75"/>
    </row>
    <row r="157" spans="1:12" ht="15.75" thickBot="1" x14ac:dyDescent="0.3">
      <c r="A157" s="64" t="str">
        <f>(IF(Search!$C$3="","",IFERROR(SEARCH(Search!$C$3,C157)+ROW()/100000,"")))</f>
        <v/>
      </c>
      <c r="B157" s="64" t="str">
        <f t="shared" si="4"/>
        <v/>
      </c>
      <c r="C157" s="73" t="s">
        <v>617</v>
      </c>
      <c r="D157" s="83" t="s">
        <v>719</v>
      </c>
      <c r="E157" s="74" t="s">
        <v>600</v>
      </c>
      <c r="F157" s="74" t="s">
        <v>55</v>
      </c>
      <c r="G157" s="74"/>
      <c r="H157" s="74" t="s">
        <v>94</v>
      </c>
      <c r="I157" s="73" t="s">
        <v>618</v>
      </c>
      <c r="J157" s="74" t="s">
        <v>24</v>
      </c>
      <c r="K157" s="75"/>
      <c r="L157" s="75"/>
    </row>
    <row r="158" spans="1:12" ht="72" thickBot="1" x14ac:dyDescent="0.3">
      <c r="A158" s="64" t="str">
        <f>(IF(Search!$C$3="","",IFERROR(SEARCH(Search!$C$3,C158)+ROW()/100000,"")))</f>
        <v/>
      </c>
      <c r="B158" s="64" t="str">
        <f t="shared" si="4"/>
        <v/>
      </c>
      <c r="C158" s="73" t="s">
        <v>619</v>
      </c>
      <c r="D158" s="83" t="s">
        <v>719</v>
      </c>
      <c r="E158" s="74" t="s">
        <v>600</v>
      </c>
      <c r="F158" s="74" t="s">
        <v>55</v>
      </c>
      <c r="G158" s="74"/>
      <c r="H158" s="74" t="s">
        <v>94</v>
      </c>
      <c r="I158" s="73" t="s">
        <v>620</v>
      </c>
      <c r="J158" s="74" t="s">
        <v>24</v>
      </c>
      <c r="K158" s="75"/>
      <c r="L158" s="75"/>
    </row>
    <row r="159" spans="1:12" ht="43.5" thickBot="1" x14ac:dyDescent="0.3">
      <c r="A159" s="64" t="str">
        <f>(IF(Search!$C$3="","",IFERROR(SEARCH(Search!$C$3,C159)+ROW()/100000,"")))</f>
        <v/>
      </c>
      <c r="B159" s="64" t="str">
        <f t="shared" si="4"/>
        <v/>
      </c>
      <c r="C159" s="73" t="s">
        <v>621</v>
      </c>
      <c r="D159" s="83" t="s">
        <v>719</v>
      </c>
      <c r="E159" s="74" t="s">
        <v>600</v>
      </c>
      <c r="F159" s="74" t="s">
        <v>55</v>
      </c>
      <c r="G159" s="74"/>
      <c r="H159" s="74" t="s">
        <v>94</v>
      </c>
      <c r="I159" s="73" t="s">
        <v>622</v>
      </c>
      <c r="J159" s="74" t="s">
        <v>24</v>
      </c>
      <c r="K159" s="75"/>
      <c r="L159" s="75"/>
    </row>
    <row r="160" spans="1:12" ht="15.75" thickBot="1" x14ac:dyDescent="0.3">
      <c r="A160" s="64" t="str">
        <f>(IF(Search!$C$3="","",IFERROR(SEARCH(Search!$C$3,C160)+ROW()/100000,"")))</f>
        <v/>
      </c>
      <c r="B160" s="64" t="str">
        <f t="shared" si="4"/>
        <v/>
      </c>
      <c r="C160" s="73" t="s">
        <v>623</v>
      </c>
      <c r="D160" s="83" t="s">
        <v>719</v>
      </c>
      <c r="E160" s="74" t="s">
        <v>600</v>
      </c>
      <c r="F160" s="74" t="s">
        <v>55</v>
      </c>
      <c r="G160" s="74"/>
      <c r="H160" s="74" t="s">
        <v>94</v>
      </c>
      <c r="I160" s="73" t="s">
        <v>624</v>
      </c>
      <c r="J160" s="74" t="s">
        <v>94</v>
      </c>
      <c r="K160" s="75"/>
      <c r="L160" s="75"/>
    </row>
    <row r="161" spans="1:12" ht="15.75" thickBot="1" x14ac:dyDescent="0.3">
      <c r="A161" s="64" t="str">
        <f>(IF(Search!$C$3="","",IFERROR(SEARCH(Search!$C$3,C161)+ROW()/100000,"")))</f>
        <v/>
      </c>
      <c r="B161" s="64" t="str">
        <f t="shared" si="4"/>
        <v/>
      </c>
      <c r="C161" s="73" t="s">
        <v>625</v>
      </c>
      <c r="D161" s="83" t="s">
        <v>719</v>
      </c>
      <c r="E161" s="74" t="s">
        <v>626</v>
      </c>
      <c r="F161" s="74" t="s">
        <v>55</v>
      </c>
      <c r="G161" s="74"/>
      <c r="H161" s="74" t="s">
        <v>94</v>
      </c>
      <c r="I161" s="73"/>
      <c r="J161" s="74" t="s">
        <v>94</v>
      </c>
      <c r="K161" s="75"/>
      <c r="L161" s="75"/>
    </row>
    <row r="162" spans="1:12" ht="15.75" thickBot="1" x14ac:dyDescent="0.3">
      <c r="A162" s="64" t="str">
        <f>(IF(Search!$C$3="","",IFERROR(SEARCH(Search!$C$3,C162)+ROW()/100000,"")))</f>
        <v/>
      </c>
      <c r="B162" s="64" t="str">
        <f t="shared" si="4"/>
        <v/>
      </c>
      <c r="C162" s="73" t="s">
        <v>627</v>
      </c>
      <c r="D162" s="83" t="s">
        <v>719</v>
      </c>
      <c r="E162" s="74" t="s">
        <v>600</v>
      </c>
      <c r="F162" s="74" t="s">
        <v>55</v>
      </c>
      <c r="G162" s="74"/>
      <c r="H162" s="74" t="s">
        <v>94</v>
      </c>
      <c r="I162" s="73"/>
      <c r="J162" s="74" t="s">
        <v>24</v>
      </c>
      <c r="K162" s="75"/>
      <c r="L162" s="75"/>
    </row>
    <row r="163" spans="1:12" ht="15.75" thickBot="1" x14ac:dyDescent="0.3">
      <c r="A163" s="64" t="str">
        <f>(IF(Search!$C$3="","",IFERROR(SEARCH(Search!$C$3,C163)+ROW()/100000,"")))</f>
        <v/>
      </c>
      <c r="B163" s="64" t="str">
        <f t="shared" si="4"/>
        <v/>
      </c>
      <c r="C163" s="73" t="s">
        <v>628</v>
      </c>
      <c r="D163" s="83" t="s">
        <v>719</v>
      </c>
      <c r="E163" s="74" t="s">
        <v>493</v>
      </c>
      <c r="F163" s="74" t="s">
        <v>55</v>
      </c>
      <c r="G163" s="74"/>
      <c r="H163" s="74" t="s">
        <v>94</v>
      </c>
      <c r="I163" s="73" t="s">
        <v>629</v>
      </c>
      <c r="J163" s="74" t="s">
        <v>496</v>
      </c>
      <c r="K163" s="75"/>
      <c r="L163" s="75"/>
    </row>
    <row r="164" spans="1:12" ht="15.75" thickBot="1" x14ac:dyDescent="0.3">
      <c r="A164" s="64" t="str">
        <f>(IF(Search!$C$3="","",IFERROR(SEARCH(Search!$C$3,C164)+ROW()/100000,"")))</f>
        <v/>
      </c>
      <c r="B164" s="64" t="str">
        <f t="shared" ref="B164:B195" si="5">IFERROR(RANK(A164,$A$4:$A$203,1),"")</f>
        <v/>
      </c>
      <c r="C164" s="73" t="s">
        <v>630</v>
      </c>
      <c r="D164" s="83" t="s">
        <v>719</v>
      </c>
      <c r="E164" s="74" t="s">
        <v>600</v>
      </c>
      <c r="F164" s="74" t="s">
        <v>55</v>
      </c>
      <c r="G164" s="74"/>
      <c r="H164" s="74" t="s">
        <v>94</v>
      </c>
      <c r="I164" s="73" t="s">
        <v>631</v>
      </c>
      <c r="J164" s="74" t="s">
        <v>24</v>
      </c>
      <c r="K164" s="75"/>
      <c r="L164" s="75"/>
    </row>
    <row r="165" spans="1:12" ht="15.75" thickBot="1" x14ac:dyDescent="0.3">
      <c r="A165" s="64" t="str">
        <f>(IF(Search!$C$3="","",IFERROR(SEARCH(Search!$C$3,C165)+ROW()/100000,"")))</f>
        <v/>
      </c>
      <c r="B165" s="64" t="str">
        <f t="shared" si="5"/>
        <v/>
      </c>
      <c r="C165" s="73" t="s">
        <v>632</v>
      </c>
      <c r="D165" s="83" t="s">
        <v>719</v>
      </c>
      <c r="E165" s="74" t="s">
        <v>600</v>
      </c>
      <c r="F165" s="74" t="s">
        <v>55</v>
      </c>
      <c r="G165" s="74"/>
      <c r="H165" s="74" t="s">
        <v>94</v>
      </c>
      <c r="I165" s="73" t="s">
        <v>633</v>
      </c>
      <c r="J165" s="74" t="s">
        <v>24</v>
      </c>
      <c r="K165" s="75"/>
      <c r="L165" s="75" t="s">
        <v>538</v>
      </c>
    </row>
    <row r="166" spans="1:12" ht="86.25" thickBot="1" x14ac:dyDescent="0.3">
      <c r="A166" s="64" t="str">
        <f>(IF(Search!$C$3="","",IFERROR(SEARCH(Search!$C$3,C166)+ROW()/100000,"")))</f>
        <v/>
      </c>
      <c r="B166" s="64" t="str">
        <f t="shared" si="5"/>
        <v/>
      </c>
      <c r="C166" s="73" t="s">
        <v>634</v>
      </c>
      <c r="D166" s="83" t="s">
        <v>719</v>
      </c>
      <c r="E166" s="74" t="s">
        <v>600</v>
      </c>
      <c r="F166" s="74" t="s">
        <v>55</v>
      </c>
      <c r="G166" s="74"/>
      <c r="H166" s="74" t="s">
        <v>94</v>
      </c>
      <c r="I166" s="73" t="s">
        <v>635</v>
      </c>
      <c r="J166" s="74" t="s">
        <v>24</v>
      </c>
      <c r="K166" s="75"/>
      <c r="L166" s="75"/>
    </row>
    <row r="167" spans="1:12" ht="15.75" thickBot="1" x14ac:dyDescent="0.3">
      <c r="A167" s="64" t="str">
        <f>(IF(Search!$C$3="","",IFERROR(SEARCH(Search!$C$3,C167)+ROW()/100000,"")))</f>
        <v/>
      </c>
      <c r="B167" s="64" t="str">
        <f t="shared" si="5"/>
        <v/>
      </c>
      <c r="C167" s="73" t="s">
        <v>636</v>
      </c>
      <c r="D167" s="83" t="s">
        <v>719</v>
      </c>
      <c r="E167" s="74" t="s">
        <v>637</v>
      </c>
      <c r="F167" s="74" t="s">
        <v>638</v>
      </c>
      <c r="G167" s="74"/>
      <c r="H167" s="74" t="s">
        <v>94</v>
      </c>
      <c r="I167" s="73"/>
      <c r="J167" s="74" t="s">
        <v>24</v>
      </c>
      <c r="K167" s="75"/>
      <c r="L167" s="75"/>
    </row>
    <row r="168" spans="1:12" ht="15.75" thickBot="1" x14ac:dyDescent="0.3">
      <c r="A168" s="64" t="str">
        <f>(IF(Search!$C$3="","",IFERROR(SEARCH(Search!$C$3,C168)+ROW()/100000,"")))</f>
        <v/>
      </c>
      <c r="B168" s="64" t="str">
        <f t="shared" si="5"/>
        <v/>
      </c>
      <c r="C168" s="73" t="s">
        <v>639</v>
      </c>
      <c r="D168" s="83" t="s">
        <v>719</v>
      </c>
      <c r="E168" s="74" t="s">
        <v>640</v>
      </c>
      <c r="F168" s="74" t="s">
        <v>641</v>
      </c>
      <c r="G168" s="74" t="s">
        <v>642</v>
      </c>
      <c r="H168" s="74" t="s">
        <v>516</v>
      </c>
      <c r="I168" s="73" t="s">
        <v>643</v>
      </c>
      <c r="J168" s="74" t="s">
        <v>496</v>
      </c>
      <c r="K168" s="75"/>
      <c r="L168" s="75" t="s">
        <v>644</v>
      </c>
    </row>
    <row r="169" spans="1:12" ht="15.75" thickBot="1" x14ac:dyDescent="0.3">
      <c r="A169" s="64" t="str">
        <f>(IF(Search!$C$3="","",IFERROR(SEARCH(Search!$C$3,C169)+ROW()/100000,"")))</f>
        <v/>
      </c>
      <c r="B169" s="64" t="str">
        <f t="shared" si="5"/>
        <v/>
      </c>
      <c r="C169" s="73" t="s">
        <v>645</v>
      </c>
      <c r="D169" s="83" t="s">
        <v>719</v>
      </c>
      <c r="E169" s="74" t="s">
        <v>600</v>
      </c>
      <c r="F169" s="74" t="s">
        <v>55</v>
      </c>
      <c r="G169" s="74"/>
      <c r="H169" s="74" t="s">
        <v>94</v>
      </c>
      <c r="I169" s="73" t="s">
        <v>646</v>
      </c>
      <c r="J169" s="74" t="s">
        <v>24</v>
      </c>
      <c r="K169" s="75"/>
      <c r="L169" s="75"/>
    </row>
    <row r="170" spans="1:12" ht="29.25" thickBot="1" x14ac:dyDescent="0.3">
      <c r="A170" s="64" t="str">
        <f>(IF(Search!$C$3="","",IFERROR(SEARCH(Search!$C$3,C170)+ROW()/100000,"")))</f>
        <v/>
      </c>
      <c r="B170" s="64" t="str">
        <f t="shared" si="5"/>
        <v/>
      </c>
      <c r="C170" s="73" t="s">
        <v>647</v>
      </c>
      <c r="D170" s="83" t="s">
        <v>719</v>
      </c>
      <c r="E170" s="74" t="s">
        <v>637</v>
      </c>
      <c r="F170" s="74" t="s">
        <v>638</v>
      </c>
      <c r="G170" s="74"/>
      <c r="H170" s="74" t="s">
        <v>94</v>
      </c>
      <c r="I170" s="78" t="s">
        <v>648</v>
      </c>
      <c r="J170" s="74" t="s">
        <v>24</v>
      </c>
      <c r="K170" s="75"/>
      <c r="L170" s="75"/>
    </row>
    <row r="171" spans="1:12" ht="44.25" thickBot="1" x14ac:dyDescent="0.3">
      <c r="A171" s="64" t="str">
        <f>(IF(Search!$C$3="","",IFERROR(SEARCH(Search!$C$3,C171)+ROW()/100000,"")))</f>
        <v/>
      </c>
      <c r="B171" s="64" t="str">
        <f t="shared" si="5"/>
        <v/>
      </c>
      <c r="C171" s="73" t="s">
        <v>649</v>
      </c>
      <c r="D171" s="83" t="s">
        <v>719</v>
      </c>
      <c r="E171" s="74" t="s">
        <v>600</v>
      </c>
      <c r="F171" s="74" t="s">
        <v>55</v>
      </c>
      <c r="G171" s="74"/>
      <c r="H171" s="74" t="s">
        <v>94</v>
      </c>
      <c r="I171" s="73" t="s">
        <v>650</v>
      </c>
      <c r="J171" s="74" t="s">
        <v>24</v>
      </c>
      <c r="K171" s="75"/>
      <c r="L171" s="75" t="s">
        <v>651</v>
      </c>
    </row>
    <row r="172" spans="1:12" ht="43.5" thickBot="1" x14ac:dyDescent="0.3">
      <c r="A172" s="64" t="str">
        <f>(IF(Search!$C$3="","",IFERROR(SEARCH(Search!$C$3,C172)+ROW()/100000,"")))</f>
        <v/>
      </c>
      <c r="B172" s="64" t="str">
        <f t="shared" si="5"/>
        <v/>
      </c>
      <c r="C172" s="73" t="s">
        <v>652</v>
      </c>
      <c r="D172" s="83" t="s">
        <v>719</v>
      </c>
      <c r="E172" s="74" t="s">
        <v>600</v>
      </c>
      <c r="F172" s="74" t="s">
        <v>55</v>
      </c>
      <c r="G172" s="74"/>
      <c r="H172" s="74" t="s">
        <v>94</v>
      </c>
      <c r="I172" s="73" t="s">
        <v>721</v>
      </c>
      <c r="J172" s="74" t="s">
        <v>24</v>
      </c>
      <c r="K172" s="75"/>
      <c r="L172" s="75"/>
    </row>
    <row r="173" spans="1:12" ht="15.75" thickBot="1" x14ac:dyDescent="0.3">
      <c r="A173" s="64" t="str">
        <f>(IF(Search!$C$3="","",IFERROR(SEARCH(Search!$C$3,C173)+ROW()/100000,"")))</f>
        <v/>
      </c>
      <c r="B173" s="64" t="str">
        <f t="shared" si="5"/>
        <v/>
      </c>
      <c r="C173" s="73" t="s">
        <v>654</v>
      </c>
      <c r="D173" s="83" t="s">
        <v>719</v>
      </c>
      <c r="E173" s="74" t="s">
        <v>600</v>
      </c>
      <c r="F173" s="74" t="s">
        <v>55</v>
      </c>
      <c r="G173" s="74"/>
      <c r="H173" s="74" t="s">
        <v>94</v>
      </c>
      <c r="I173" s="73" t="s">
        <v>655</v>
      </c>
      <c r="J173" s="74" t="s">
        <v>24</v>
      </c>
      <c r="K173" s="75"/>
      <c r="L173" s="75"/>
    </row>
    <row r="174" spans="1:12" ht="43.5" thickBot="1" x14ac:dyDescent="0.3">
      <c r="A174" s="64" t="str">
        <f>(IF(Search!$C$3="","",IFERROR(SEARCH(Search!$C$3,C174)+ROW()/100000,"")))</f>
        <v/>
      </c>
      <c r="B174" s="64" t="str">
        <f t="shared" si="5"/>
        <v/>
      </c>
      <c r="C174" s="73" t="s">
        <v>656</v>
      </c>
      <c r="D174" s="83" t="s">
        <v>719</v>
      </c>
      <c r="E174" s="74" t="s">
        <v>600</v>
      </c>
      <c r="F174" s="74" t="s">
        <v>55</v>
      </c>
      <c r="G174" s="74"/>
      <c r="H174" s="74" t="s">
        <v>94</v>
      </c>
      <c r="I174" s="73" t="s">
        <v>657</v>
      </c>
      <c r="J174" s="74" t="s">
        <v>24</v>
      </c>
      <c r="K174" s="75"/>
      <c r="L174" s="75"/>
    </row>
    <row r="175" spans="1:12" ht="29.25" thickBot="1" x14ac:dyDescent="0.3">
      <c r="A175" s="64" t="str">
        <f>(IF(Search!$C$3="","",IFERROR(SEARCH(Search!$C$3,C175)+ROW()/100000,"")))</f>
        <v/>
      </c>
      <c r="B175" s="64" t="str">
        <f t="shared" si="5"/>
        <v/>
      </c>
      <c r="C175" s="73" t="s">
        <v>658</v>
      </c>
      <c r="D175" s="83" t="s">
        <v>719</v>
      </c>
      <c r="E175" s="74" t="s">
        <v>578</v>
      </c>
      <c r="F175" s="74" t="s">
        <v>579</v>
      </c>
      <c r="G175" s="74" t="s">
        <v>659</v>
      </c>
      <c r="H175" s="74" t="s">
        <v>94</v>
      </c>
      <c r="I175" s="73" t="s">
        <v>660</v>
      </c>
      <c r="J175" s="74" t="s">
        <v>606</v>
      </c>
      <c r="K175" s="75"/>
      <c r="L175" s="75"/>
    </row>
    <row r="176" spans="1:12" ht="15.75" thickBot="1" x14ac:dyDescent="0.3">
      <c r="A176" s="64" t="str">
        <f>(IF(Search!$C$3="","",IFERROR(SEARCH(Search!$C$3,C176)+ROW()/100000,"")))</f>
        <v/>
      </c>
      <c r="B176" s="64" t="str">
        <f t="shared" si="5"/>
        <v/>
      </c>
      <c r="C176" s="78" t="s">
        <v>661</v>
      </c>
      <c r="D176" s="83" t="s">
        <v>719</v>
      </c>
      <c r="E176" s="79" t="s">
        <v>662</v>
      </c>
      <c r="F176" s="79" t="s">
        <v>55</v>
      </c>
      <c r="G176" s="79"/>
      <c r="H176" s="79" t="s">
        <v>94</v>
      </c>
      <c r="I176" s="78" t="s">
        <v>663</v>
      </c>
      <c r="J176" s="74" t="s">
        <v>24</v>
      </c>
      <c r="K176" s="75"/>
      <c r="L176" s="75"/>
    </row>
    <row r="177" spans="1:12" ht="15.75" thickBot="1" x14ac:dyDescent="0.3">
      <c r="A177" s="64" t="str">
        <f>(IF(Search!$C$3="","",IFERROR(SEARCH(Search!$C$3,C177)+ROW()/100000,"")))</f>
        <v/>
      </c>
      <c r="B177" s="64" t="str">
        <f t="shared" si="5"/>
        <v/>
      </c>
      <c r="C177" s="78" t="s">
        <v>664</v>
      </c>
      <c r="D177" s="83" t="s">
        <v>719</v>
      </c>
      <c r="E177" s="79" t="s">
        <v>665</v>
      </c>
      <c r="F177" s="79" t="s">
        <v>55</v>
      </c>
      <c r="G177" s="79"/>
      <c r="H177" s="79" t="s">
        <v>94</v>
      </c>
      <c r="I177" s="78" t="s">
        <v>666</v>
      </c>
      <c r="J177" s="79" t="s">
        <v>24</v>
      </c>
      <c r="K177" s="75"/>
      <c r="L177" s="75"/>
    </row>
    <row r="178" spans="1:12" ht="15.75" thickBot="1" x14ac:dyDescent="0.3">
      <c r="A178" s="64" t="str">
        <f>(IF(Search!$C$3="","",IFERROR(SEARCH(Search!$C$3,C178)+ROW()/100000,"")))</f>
        <v/>
      </c>
      <c r="B178" s="64" t="str">
        <f t="shared" si="5"/>
        <v/>
      </c>
      <c r="C178" s="73" t="s">
        <v>667</v>
      </c>
      <c r="D178" s="83" t="s">
        <v>719</v>
      </c>
      <c r="E178" s="74" t="s">
        <v>481</v>
      </c>
      <c r="F178" s="74" t="s">
        <v>55</v>
      </c>
      <c r="G178" s="74"/>
      <c r="H178" s="74" t="s">
        <v>94</v>
      </c>
      <c r="I178" s="73" t="s">
        <v>668</v>
      </c>
      <c r="J178" s="74" t="s">
        <v>24</v>
      </c>
      <c r="K178" s="75"/>
      <c r="L178" s="75"/>
    </row>
    <row r="179" spans="1:12" ht="15.75" thickBot="1" x14ac:dyDescent="0.3">
      <c r="A179" s="64" t="str">
        <f>(IF(Search!$C$3="","",IFERROR(SEARCH(Search!$C$3,C179)+ROW()/100000,"")))</f>
        <v/>
      </c>
      <c r="B179" s="64" t="str">
        <f t="shared" si="5"/>
        <v/>
      </c>
      <c r="C179" s="73" t="s">
        <v>669</v>
      </c>
      <c r="D179" s="83" t="s">
        <v>719</v>
      </c>
      <c r="E179" s="74" t="s">
        <v>481</v>
      </c>
      <c r="F179" s="74" t="s">
        <v>55</v>
      </c>
      <c r="G179" s="74"/>
      <c r="H179" s="74" t="s">
        <v>94</v>
      </c>
      <c r="I179" s="73"/>
      <c r="J179" s="74" t="s">
        <v>24</v>
      </c>
      <c r="K179" s="75"/>
      <c r="L179" s="75"/>
    </row>
    <row r="180" spans="1:12" ht="15.75" thickBot="1" x14ac:dyDescent="0.3">
      <c r="A180" s="64" t="str">
        <f>(IF(Search!$C$3="","",IFERROR(SEARCH(Search!$C$3,C180)+ROW()/100000,"")))</f>
        <v/>
      </c>
      <c r="B180" s="64" t="str">
        <f t="shared" si="5"/>
        <v/>
      </c>
      <c r="C180" s="73" t="s">
        <v>670</v>
      </c>
      <c r="D180" s="83" t="s">
        <v>719</v>
      </c>
      <c r="E180" s="74" t="s">
        <v>481</v>
      </c>
      <c r="F180" s="74" t="s">
        <v>55</v>
      </c>
      <c r="G180" s="74"/>
      <c r="H180" s="74" t="s">
        <v>94</v>
      </c>
      <c r="I180" s="73" t="s">
        <v>671</v>
      </c>
      <c r="J180" s="74" t="s">
        <v>24</v>
      </c>
      <c r="K180" s="75"/>
      <c r="L180" s="75"/>
    </row>
    <row r="181" spans="1:12" ht="29.25" thickBot="1" x14ac:dyDescent="0.3">
      <c r="A181" s="64" t="str">
        <f>(IF(Search!$C$3="","",IFERROR(SEARCH(Search!$C$3,C181)+ROW()/100000,"")))</f>
        <v/>
      </c>
      <c r="B181" s="64" t="str">
        <f t="shared" si="5"/>
        <v/>
      </c>
      <c r="C181" s="73" t="s">
        <v>672</v>
      </c>
      <c r="D181" s="83" t="s">
        <v>719</v>
      </c>
      <c r="E181" s="74" t="s">
        <v>481</v>
      </c>
      <c r="F181" s="74" t="s">
        <v>55</v>
      </c>
      <c r="G181" s="74"/>
      <c r="H181" s="74" t="s">
        <v>94</v>
      </c>
      <c r="I181" s="73" t="s">
        <v>673</v>
      </c>
      <c r="J181" s="74" t="s">
        <v>24</v>
      </c>
      <c r="K181" s="75"/>
      <c r="L181" s="75"/>
    </row>
    <row r="182" spans="1:12" ht="15.75" thickBot="1" x14ac:dyDescent="0.3">
      <c r="A182" s="64" t="str">
        <f>(IF(Search!$C$3="","",IFERROR(SEARCH(Search!$C$3,C182)+ROW()/100000,"")))</f>
        <v/>
      </c>
      <c r="B182" s="64" t="str">
        <f t="shared" si="5"/>
        <v/>
      </c>
      <c r="C182" s="73" t="s">
        <v>674</v>
      </c>
      <c r="D182" s="83" t="s">
        <v>719</v>
      </c>
      <c r="E182" s="74" t="s">
        <v>481</v>
      </c>
      <c r="F182" s="74" t="s">
        <v>55</v>
      </c>
      <c r="G182" s="74"/>
      <c r="H182" s="74" t="s">
        <v>94</v>
      </c>
      <c r="I182" s="73" t="s">
        <v>675</v>
      </c>
      <c r="J182" s="74" t="s">
        <v>24</v>
      </c>
      <c r="K182" s="75"/>
      <c r="L182" s="75"/>
    </row>
    <row r="183" spans="1:12" ht="29.25" thickBot="1" x14ac:dyDescent="0.3">
      <c r="A183" s="64" t="str">
        <f>(IF(Search!$C$3="","",IFERROR(SEARCH(Search!$C$3,C183)+ROW()/100000,"")))</f>
        <v/>
      </c>
      <c r="B183" s="64" t="str">
        <f t="shared" si="5"/>
        <v/>
      </c>
      <c r="C183" s="73" t="s">
        <v>676</v>
      </c>
      <c r="D183" s="83" t="s">
        <v>719</v>
      </c>
      <c r="E183" s="74" t="s">
        <v>637</v>
      </c>
      <c r="F183" s="74" t="s">
        <v>638</v>
      </c>
      <c r="G183" s="74"/>
      <c r="H183" s="74" t="s">
        <v>94</v>
      </c>
      <c r="I183" s="78" t="s">
        <v>677</v>
      </c>
      <c r="J183" s="74" t="s">
        <v>24</v>
      </c>
      <c r="K183" s="75"/>
      <c r="L183" s="75"/>
    </row>
    <row r="184" spans="1:12" ht="15.75" thickBot="1" x14ac:dyDescent="0.3">
      <c r="A184" s="64" t="str">
        <f>(IF(Search!$C$3="","",IFERROR(SEARCH(Search!$C$3,C184)+ROW()/100000,"")))</f>
        <v/>
      </c>
      <c r="B184" s="64" t="str">
        <f t="shared" si="5"/>
        <v/>
      </c>
      <c r="C184" s="73" t="s">
        <v>678</v>
      </c>
      <c r="D184" s="83" t="s">
        <v>719</v>
      </c>
      <c r="E184" s="74" t="s">
        <v>481</v>
      </c>
      <c r="F184" s="74" t="s">
        <v>55</v>
      </c>
      <c r="G184" s="74"/>
      <c r="H184" s="74" t="s">
        <v>94</v>
      </c>
      <c r="I184" s="73" t="s">
        <v>679</v>
      </c>
      <c r="J184" s="74" t="s">
        <v>24</v>
      </c>
      <c r="K184" s="75"/>
      <c r="L184" s="75"/>
    </row>
    <row r="185" spans="1:12" ht="87" thickBot="1" x14ac:dyDescent="0.3">
      <c r="A185" s="64" t="str">
        <f>(IF(Search!$C$3="","",IFERROR(SEARCH(Search!$C$3,C185)+ROW()/100000,"")))</f>
        <v/>
      </c>
      <c r="B185" s="64" t="str">
        <f t="shared" si="5"/>
        <v/>
      </c>
      <c r="C185" s="73" t="s">
        <v>680</v>
      </c>
      <c r="D185" s="83" t="s">
        <v>719</v>
      </c>
      <c r="E185" s="74" t="s">
        <v>481</v>
      </c>
      <c r="F185" s="74" t="s">
        <v>55</v>
      </c>
      <c r="G185" s="74"/>
      <c r="H185" s="74" t="s">
        <v>94</v>
      </c>
      <c r="I185" s="73" t="s">
        <v>722</v>
      </c>
      <c r="J185" s="74" t="s">
        <v>24</v>
      </c>
      <c r="K185" s="75"/>
      <c r="L185" s="75" t="s">
        <v>682</v>
      </c>
    </row>
    <row r="186" spans="1:12" ht="15.75" thickBot="1" x14ac:dyDescent="0.3">
      <c r="A186" s="64" t="str">
        <f>(IF(Search!$C$3="","",IFERROR(SEARCH(Search!$C$3,C186)+ROW()/100000,"")))</f>
        <v/>
      </c>
      <c r="B186" s="64" t="str">
        <f t="shared" si="5"/>
        <v/>
      </c>
      <c r="C186" s="73" t="s">
        <v>683</v>
      </c>
      <c r="D186" s="83" t="s">
        <v>719</v>
      </c>
      <c r="E186" s="74" t="s">
        <v>481</v>
      </c>
      <c r="F186" s="74" t="s">
        <v>55</v>
      </c>
      <c r="G186" s="74"/>
      <c r="H186" s="74" t="s">
        <v>94</v>
      </c>
      <c r="I186" s="73" t="s">
        <v>684</v>
      </c>
      <c r="J186" s="74" t="s">
        <v>24</v>
      </c>
      <c r="K186" s="75"/>
      <c r="L186" s="75"/>
    </row>
    <row r="187" spans="1:12" ht="15.75" thickBot="1" x14ac:dyDescent="0.3">
      <c r="A187" s="64" t="str">
        <f>(IF(Search!$C$3="","",IFERROR(SEARCH(Search!$C$3,C187)+ROW()/100000,"")))</f>
        <v/>
      </c>
      <c r="B187" s="64" t="str">
        <f t="shared" si="5"/>
        <v/>
      </c>
      <c r="C187" s="73" t="s">
        <v>685</v>
      </c>
      <c r="D187" s="83" t="s">
        <v>719</v>
      </c>
      <c r="E187" s="74" t="s">
        <v>481</v>
      </c>
      <c r="F187" s="74" t="s">
        <v>55</v>
      </c>
      <c r="G187" s="74"/>
      <c r="H187" s="74" t="s">
        <v>94</v>
      </c>
      <c r="I187" s="73" t="s">
        <v>686</v>
      </c>
      <c r="J187" s="74" t="s">
        <v>24</v>
      </c>
      <c r="K187" s="75"/>
      <c r="L187" s="75"/>
    </row>
    <row r="188" spans="1:12" ht="15.75" thickBot="1" x14ac:dyDescent="0.3">
      <c r="A188" s="64" t="str">
        <f>(IF(Search!$C$3="","",IFERROR(SEARCH(Search!$C$3,C188)+ROW()/100000,"")))</f>
        <v/>
      </c>
      <c r="B188" s="64" t="str">
        <f t="shared" si="5"/>
        <v/>
      </c>
      <c r="C188" s="73" t="s">
        <v>687</v>
      </c>
      <c r="D188" s="83" t="s">
        <v>719</v>
      </c>
      <c r="E188" s="74" t="s">
        <v>481</v>
      </c>
      <c r="F188" s="74" t="s">
        <v>55</v>
      </c>
      <c r="G188" s="74"/>
      <c r="H188" s="74" t="s">
        <v>94</v>
      </c>
      <c r="I188" s="73" t="s">
        <v>688</v>
      </c>
      <c r="J188" s="74" t="s">
        <v>24</v>
      </c>
      <c r="K188" s="75"/>
      <c r="L188" s="75"/>
    </row>
    <row r="189" spans="1:12" ht="15.75" thickBot="1" x14ac:dyDescent="0.3">
      <c r="A189" s="64" t="str">
        <f>(IF(Search!$C$3="","",IFERROR(SEARCH(Search!$C$3,C189)+ROW()/100000,"")))</f>
        <v/>
      </c>
      <c r="B189" s="64" t="str">
        <f t="shared" si="5"/>
        <v/>
      </c>
      <c r="C189" s="73" t="s">
        <v>689</v>
      </c>
      <c r="D189" s="83" t="s">
        <v>719</v>
      </c>
      <c r="E189" s="74" t="s">
        <v>481</v>
      </c>
      <c r="F189" s="74" t="s">
        <v>55</v>
      </c>
      <c r="G189" s="74"/>
      <c r="H189" s="74" t="s">
        <v>94</v>
      </c>
      <c r="I189" s="73" t="s">
        <v>690</v>
      </c>
      <c r="J189" s="74" t="s">
        <v>24</v>
      </c>
      <c r="K189" s="75"/>
      <c r="L189" s="75"/>
    </row>
    <row r="190" spans="1:12" ht="15.75" thickBot="1" x14ac:dyDescent="0.3">
      <c r="A190" s="64" t="str">
        <f>(IF(Search!$C$3="","",IFERROR(SEARCH(Search!$C$3,C190)+ROW()/100000,"")))</f>
        <v/>
      </c>
      <c r="B190" s="64" t="str">
        <f t="shared" si="5"/>
        <v/>
      </c>
      <c r="C190" s="73" t="s">
        <v>691</v>
      </c>
      <c r="D190" s="83" t="s">
        <v>719</v>
      </c>
      <c r="E190" s="74" t="s">
        <v>481</v>
      </c>
      <c r="F190" s="74" t="s">
        <v>55</v>
      </c>
      <c r="G190" s="74"/>
      <c r="H190" s="74" t="s">
        <v>94</v>
      </c>
      <c r="I190" s="73" t="s">
        <v>692</v>
      </c>
      <c r="J190" s="74" t="s">
        <v>24</v>
      </c>
      <c r="K190" s="75"/>
      <c r="L190" s="75"/>
    </row>
    <row r="191" spans="1:12" ht="15.75" thickBot="1" x14ac:dyDescent="0.3">
      <c r="A191" s="64" t="str">
        <f>(IF(Search!$C$3="","",IFERROR(SEARCH(Search!$C$3,C191)+ROW()/100000,"")))</f>
        <v/>
      </c>
      <c r="B191" s="64" t="str">
        <f t="shared" si="5"/>
        <v/>
      </c>
      <c r="C191" s="73" t="s">
        <v>693</v>
      </c>
      <c r="D191" s="83" t="s">
        <v>719</v>
      </c>
      <c r="E191" s="74" t="s">
        <v>481</v>
      </c>
      <c r="F191" s="74" t="s">
        <v>55</v>
      </c>
      <c r="G191" s="74"/>
      <c r="H191" s="74" t="s">
        <v>94</v>
      </c>
      <c r="I191" s="73" t="s">
        <v>694</v>
      </c>
      <c r="J191" s="74" t="s">
        <v>24</v>
      </c>
      <c r="K191" s="75"/>
      <c r="L191" s="75"/>
    </row>
    <row r="192" spans="1:12" ht="15.75" thickBot="1" x14ac:dyDescent="0.3">
      <c r="A192" s="64" t="str">
        <f>(IF(Search!$C$3="","",IFERROR(SEARCH(Search!$C$3,C192)+ROW()/100000,"")))</f>
        <v/>
      </c>
      <c r="B192" s="64" t="str">
        <f t="shared" si="5"/>
        <v/>
      </c>
      <c r="C192" s="73" t="s">
        <v>695</v>
      </c>
      <c r="D192" s="83" t="s">
        <v>719</v>
      </c>
      <c r="E192" s="74" t="s">
        <v>481</v>
      </c>
      <c r="F192" s="74" t="s">
        <v>55</v>
      </c>
      <c r="G192" s="74"/>
      <c r="H192" s="74" t="s">
        <v>94</v>
      </c>
      <c r="I192" s="73" t="s">
        <v>696</v>
      </c>
      <c r="J192" s="74" t="s">
        <v>24</v>
      </c>
      <c r="K192" s="75"/>
      <c r="L192" s="75"/>
    </row>
    <row r="193" spans="1:12" ht="15.75" thickBot="1" x14ac:dyDescent="0.3">
      <c r="A193" s="64" t="str">
        <f>(IF(Search!$C$3="","",IFERROR(SEARCH(Search!$C$3,C193)+ROW()/100000,"")))</f>
        <v/>
      </c>
      <c r="B193" s="64" t="str">
        <f t="shared" si="5"/>
        <v/>
      </c>
      <c r="C193" s="73" t="s">
        <v>697</v>
      </c>
      <c r="D193" s="83" t="s">
        <v>719</v>
      </c>
      <c r="E193" s="74" t="s">
        <v>481</v>
      </c>
      <c r="F193" s="74" t="s">
        <v>55</v>
      </c>
      <c r="G193" s="74"/>
      <c r="H193" s="74" t="s">
        <v>94</v>
      </c>
      <c r="I193" s="73" t="s">
        <v>698</v>
      </c>
      <c r="J193" s="74" t="s">
        <v>24</v>
      </c>
      <c r="K193" s="75"/>
      <c r="L193" s="75"/>
    </row>
    <row r="194" spans="1:12" ht="15.75" thickBot="1" x14ac:dyDescent="0.3">
      <c r="A194" s="64" t="str">
        <f>(IF(Search!$C$3="","",IFERROR(SEARCH(Search!$C$3,C194)+ROW()/100000,"")))</f>
        <v/>
      </c>
      <c r="B194" s="64" t="str">
        <f t="shared" si="5"/>
        <v/>
      </c>
      <c r="C194" s="73" t="s">
        <v>699</v>
      </c>
      <c r="D194" s="83" t="s">
        <v>719</v>
      </c>
      <c r="E194" s="74" t="s">
        <v>481</v>
      </c>
      <c r="F194" s="74" t="s">
        <v>55</v>
      </c>
      <c r="G194" s="74"/>
      <c r="H194" s="74" t="s">
        <v>94</v>
      </c>
      <c r="I194" s="73" t="s">
        <v>700</v>
      </c>
      <c r="J194" s="74" t="s">
        <v>94</v>
      </c>
      <c r="K194" s="75"/>
      <c r="L194" s="75"/>
    </row>
    <row r="195" spans="1:12" ht="57.75" thickBot="1" x14ac:dyDescent="0.3">
      <c r="A195" s="64" t="str">
        <f>(IF(Search!$C$3="","",IFERROR(SEARCH(Search!$C$3,C195)+ROW()/100000,"")))</f>
        <v/>
      </c>
      <c r="B195" s="64" t="str">
        <f t="shared" si="5"/>
        <v/>
      </c>
      <c r="C195" s="73" t="s">
        <v>701</v>
      </c>
      <c r="D195" s="83" t="s">
        <v>719</v>
      </c>
      <c r="E195" s="74" t="s">
        <v>481</v>
      </c>
      <c r="F195" s="74" t="s">
        <v>55</v>
      </c>
      <c r="G195" s="74"/>
      <c r="H195" s="74" t="s">
        <v>94</v>
      </c>
      <c r="I195" s="73" t="s">
        <v>702</v>
      </c>
      <c r="J195" s="74" t="s">
        <v>24</v>
      </c>
      <c r="K195" s="75"/>
      <c r="L195" s="75"/>
    </row>
    <row r="196" spans="1:12" ht="15.75" thickBot="1" x14ac:dyDescent="0.3">
      <c r="A196" s="64" t="str">
        <f>(IF(Search!$C$3="","",IFERROR(SEARCH(Search!$C$3,C196)+ROW()/100000,"")))</f>
        <v/>
      </c>
      <c r="B196" s="64" t="str">
        <f t="shared" ref="B196:B203" si="6">IFERROR(RANK(A196,$A$4:$A$203,1),"")</f>
        <v/>
      </c>
      <c r="C196" s="73" t="s">
        <v>703</v>
      </c>
      <c r="D196" s="83" t="s">
        <v>719</v>
      </c>
      <c r="E196" s="74" t="s">
        <v>637</v>
      </c>
      <c r="F196" s="74" t="s">
        <v>638</v>
      </c>
      <c r="G196" s="74"/>
      <c r="H196" s="74" t="s">
        <v>94</v>
      </c>
      <c r="I196" s="73" t="s">
        <v>704</v>
      </c>
      <c r="J196" s="74" t="s">
        <v>24</v>
      </c>
      <c r="K196" s="75"/>
      <c r="L196" s="75"/>
    </row>
    <row r="197" spans="1:12" ht="29.25" thickBot="1" x14ac:dyDescent="0.3">
      <c r="A197" s="64" t="str">
        <f>(IF(Search!$C$3="","",IFERROR(SEARCH(Search!$C$3,C197)+ROW()/100000,"")))</f>
        <v/>
      </c>
      <c r="B197" s="64" t="str">
        <f t="shared" si="6"/>
        <v/>
      </c>
      <c r="C197" s="73" t="s">
        <v>705</v>
      </c>
      <c r="D197" s="83" t="s">
        <v>719</v>
      </c>
      <c r="E197" s="74" t="s">
        <v>481</v>
      </c>
      <c r="F197" s="74" t="s">
        <v>55</v>
      </c>
      <c r="G197" s="74"/>
      <c r="H197" s="74" t="s">
        <v>94</v>
      </c>
      <c r="I197" s="73" t="s">
        <v>706</v>
      </c>
      <c r="J197" s="74" t="s">
        <v>24</v>
      </c>
      <c r="K197" s="75"/>
      <c r="L197" s="75"/>
    </row>
    <row r="198" spans="1:12" ht="15.75" thickBot="1" x14ac:dyDescent="0.3">
      <c r="A198" s="64" t="str">
        <f>(IF(Search!$C$3="","",IFERROR(SEARCH(Search!$C$3,C198)+ROW()/100000,"")))</f>
        <v/>
      </c>
      <c r="B198" s="64" t="str">
        <f t="shared" si="6"/>
        <v/>
      </c>
      <c r="C198" s="73" t="s">
        <v>707</v>
      </c>
      <c r="D198" s="83" t="s">
        <v>719</v>
      </c>
      <c r="E198" s="74" t="s">
        <v>637</v>
      </c>
      <c r="F198" s="74" t="s">
        <v>638</v>
      </c>
      <c r="G198" s="74"/>
      <c r="H198" s="74" t="s">
        <v>94</v>
      </c>
      <c r="I198" s="73"/>
      <c r="J198" s="74" t="s">
        <v>496</v>
      </c>
      <c r="K198" s="75"/>
      <c r="L198" s="75"/>
    </row>
    <row r="199" spans="1:12" ht="15.75" thickBot="1" x14ac:dyDescent="0.3">
      <c r="A199" s="64" t="str">
        <f>(IF(Search!$C$3="","",IFERROR(SEARCH(Search!$C$3,C199)+ROW()/100000,"")))</f>
        <v/>
      </c>
      <c r="B199" s="64" t="str">
        <f t="shared" si="6"/>
        <v/>
      </c>
      <c r="C199" s="73" t="s">
        <v>708</v>
      </c>
      <c r="D199" s="83" t="s">
        <v>719</v>
      </c>
      <c r="E199" s="74" t="s">
        <v>637</v>
      </c>
      <c r="F199" s="74" t="s">
        <v>638</v>
      </c>
      <c r="G199" s="74"/>
      <c r="H199" s="74" t="s">
        <v>94</v>
      </c>
      <c r="I199" s="73" t="s">
        <v>709</v>
      </c>
      <c r="J199" s="74" t="s">
        <v>24</v>
      </c>
      <c r="K199" s="75"/>
      <c r="L199" s="75"/>
    </row>
    <row r="200" spans="1:12" ht="15.75" thickBot="1" x14ac:dyDescent="0.3">
      <c r="A200" s="64" t="str">
        <f>(IF(Search!$C$3="","",IFERROR(SEARCH(Search!$C$3,C200)+ROW()/100000,"")))</f>
        <v/>
      </c>
      <c r="B200" s="64" t="str">
        <f t="shared" si="6"/>
        <v/>
      </c>
      <c r="C200" s="73" t="s">
        <v>710</v>
      </c>
      <c r="D200" s="83" t="s">
        <v>719</v>
      </c>
      <c r="E200" s="74" t="s">
        <v>481</v>
      </c>
      <c r="F200" s="74" t="s">
        <v>55</v>
      </c>
      <c r="G200" s="74"/>
      <c r="H200" s="74" t="s">
        <v>94</v>
      </c>
      <c r="I200" s="73" t="s">
        <v>711</v>
      </c>
      <c r="J200" s="74" t="s">
        <v>24</v>
      </c>
      <c r="K200" s="75"/>
      <c r="L200" s="75"/>
    </row>
    <row r="201" spans="1:12" ht="15.75" thickBot="1" x14ac:dyDescent="0.3">
      <c r="A201" s="64" t="str">
        <f>(IF(Search!$C$3="","",IFERROR(SEARCH(Search!$C$3,C201)+ROW()/100000,"")))</f>
        <v/>
      </c>
      <c r="B201" s="64" t="str">
        <f t="shared" si="6"/>
        <v/>
      </c>
      <c r="C201" s="73" t="s">
        <v>712</v>
      </c>
      <c r="D201" s="83" t="s">
        <v>719</v>
      </c>
      <c r="E201" s="74" t="s">
        <v>481</v>
      </c>
      <c r="F201" s="74" t="s">
        <v>55</v>
      </c>
      <c r="G201" s="74"/>
      <c r="H201" s="74" t="s">
        <v>94</v>
      </c>
      <c r="I201" s="73" t="s">
        <v>713</v>
      </c>
      <c r="J201" s="74" t="s">
        <v>94</v>
      </c>
      <c r="K201" s="75"/>
      <c r="L201" s="75"/>
    </row>
    <row r="202" spans="1:12" ht="29.25" thickBot="1" x14ac:dyDescent="0.3">
      <c r="A202" s="64" t="str">
        <f>(IF(Search!$C$3="","",IFERROR(SEARCH(Search!$C$3,C202)+ROW()/100000,"")))</f>
        <v/>
      </c>
      <c r="B202" s="64" t="str">
        <f t="shared" si="6"/>
        <v/>
      </c>
      <c r="C202" s="73" t="s">
        <v>714</v>
      </c>
      <c r="D202" s="83" t="s">
        <v>719</v>
      </c>
      <c r="E202" s="74" t="s">
        <v>481</v>
      </c>
      <c r="F202" s="74" t="s">
        <v>55</v>
      </c>
      <c r="G202" s="74"/>
      <c r="H202" s="74" t="s">
        <v>94</v>
      </c>
      <c r="I202" s="73" t="s">
        <v>715</v>
      </c>
      <c r="J202" s="74" t="s">
        <v>94</v>
      </c>
      <c r="K202" s="75"/>
      <c r="L202" s="75"/>
    </row>
    <row r="203" spans="1:12" ht="15.75" thickBot="1" x14ac:dyDescent="0.3">
      <c r="A203" s="64" t="str">
        <f>(IF(Search!$C$3="","",IFERROR(SEARCH(Search!$C$3,C203)+ROW()/100000,"")))</f>
        <v/>
      </c>
      <c r="B203" s="64" t="str">
        <f t="shared" si="6"/>
        <v/>
      </c>
      <c r="C203" s="80" t="s">
        <v>716</v>
      </c>
      <c r="D203" s="83" t="s">
        <v>719</v>
      </c>
      <c r="E203" s="81" t="s">
        <v>578</v>
      </c>
      <c r="F203" s="81" t="s">
        <v>579</v>
      </c>
      <c r="G203" s="81" t="s">
        <v>717</v>
      </c>
      <c r="H203" s="81" t="s">
        <v>349</v>
      </c>
      <c r="I203" s="80" t="s">
        <v>61</v>
      </c>
      <c r="J203" s="81" t="s">
        <v>496</v>
      </c>
      <c r="K203" s="82"/>
      <c r="L203" s="82"/>
    </row>
    <row r="204" spans="1:12"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16" workbookViewId="0">
      <selection activeCell="A45" sqref="A45:XFD45"/>
    </sheetView>
  </sheetViews>
  <sheetFormatPr defaultRowHeight="15" x14ac:dyDescent="0.25"/>
  <cols>
    <col min="1" max="1" width="4" bestFit="1" customWidth="1"/>
    <col min="2" max="2" width="9.42578125" bestFit="1" customWidth="1"/>
    <col min="3" max="3" width="12.5703125" bestFit="1" customWidth="1"/>
    <col min="4" max="4" width="14.140625" bestFit="1" customWidth="1"/>
    <col min="5" max="5" width="13.7109375" bestFit="1" customWidth="1"/>
    <col min="6" max="6" width="16.5703125" bestFit="1" customWidth="1"/>
    <col min="7" max="7" width="16.28515625" bestFit="1" customWidth="1"/>
    <col min="8" max="8" width="20.42578125" bestFit="1" customWidth="1"/>
    <col min="9" max="9" width="6.28515625" bestFit="1" customWidth="1"/>
  </cols>
  <sheetData>
    <row r="1" spans="1:9" x14ac:dyDescent="0.25">
      <c r="A1" s="1" t="s">
        <v>382</v>
      </c>
      <c r="B1" s="1" t="s">
        <v>0</v>
      </c>
      <c r="C1" s="1" t="s">
        <v>1</v>
      </c>
      <c r="D1" s="1" t="s">
        <v>2</v>
      </c>
      <c r="E1" s="1" t="s">
        <v>3</v>
      </c>
      <c r="F1" s="1" t="s">
        <v>4</v>
      </c>
      <c r="G1" s="1" t="s">
        <v>5</v>
      </c>
      <c r="H1" s="1" t="s">
        <v>381</v>
      </c>
      <c r="I1" s="1" t="s">
        <v>6</v>
      </c>
    </row>
    <row r="2" spans="1:9" x14ac:dyDescent="0.25">
      <c r="B2" t="s">
        <v>7</v>
      </c>
      <c r="C2" t="s">
        <v>8</v>
      </c>
      <c r="D2" t="s">
        <v>9</v>
      </c>
      <c r="E2" t="s">
        <v>10</v>
      </c>
      <c r="F2" t="s">
        <v>11</v>
      </c>
      <c r="G2" t="s">
        <v>12</v>
      </c>
      <c r="H2" t="s">
        <v>13</v>
      </c>
      <c r="I2" t="s">
        <v>14</v>
      </c>
    </row>
    <row r="3" spans="1:9" x14ac:dyDescent="0.25">
      <c r="B3" t="s">
        <v>19</v>
      </c>
      <c r="C3" t="s">
        <v>20</v>
      </c>
      <c r="D3" t="s">
        <v>21</v>
      </c>
      <c r="E3" t="s">
        <v>22</v>
      </c>
      <c r="F3" t="s">
        <v>23</v>
      </c>
      <c r="G3" t="s">
        <v>12</v>
      </c>
      <c r="H3" t="s">
        <v>24</v>
      </c>
      <c r="I3" t="s">
        <v>25</v>
      </c>
    </row>
    <row r="4" spans="1:9" x14ac:dyDescent="0.25">
      <c r="B4" t="s">
        <v>57</v>
      </c>
      <c r="C4" t="s">
        <v>58</v>
      </c>
      <c r="D4" t="s">
        <v>21</v>
      </c>
      <c r="E4" t="s">
        <v>59</v>
      </c>
      <c r="F4" t="s">
        <v>60</v>
      </c>
      <c r="G4" t="s">
        <v>61</v>
      </c>
      <c r="H4" t="s">
        <v>62</v>
      </c>
      <c r="I4" t="s">
        <v>63</v>
      </c>
    </row>
    <row r="5" spans="1:9" x14ac:dyDescent="0.25">
      <c r="B5" t="s">
        <v>211</v>
      </c>
      <c r="C5" t="s">
        <v>212</v>
      </c>
      <c r="D5" t="s">
        <v>213</v>
      </c>
      <c r="E5" t="s">
        <v>214</v>
      </c>
      <c r="F5" t="s">
        <v>215</v>
      </c>
      <c r="G5" t="s">
        <v>216</v>
      </c>
      <c r="H5" t="s">
        <v>217</v>
      </c>
      <c r="I5" t="s">
        <v>218</v>
      </c>
    </row>
    <row r="6" spans="1:9" x14ac:dyDescent="0.25">
      <c r="B6" t="s">
        <v>224</v>
      </c>
      <c r="C6" t="s">
        <v>225</v>
      </c>
      <c r="D6" t="s">
        <v>226</v>
      </c>
      <c r="E6" t="s">
        <v>227</v>
      </c>
      <c r="F6" t="s">
        <v>118</v>
      </c>
      <c r="G6" t="s">
        <v>228</v>
      </c>
      <c r="H6" t="s">
        <v>229</v>
      </c>
      <c r="I6" t="s">
        <v>230</v>
      </c>
    </row>
    <row r="7" spans="1:9" x14ac:dyDescent="0.25">
      <c r="B7" t="s">
        <v>231</v>
      </c>
      <c r="C7" t="s">
        <v>225</v>
      </c>
      <c r="D7" t="s">
        <v>226</v>
      </c>
      <c r="E7" t="s">
        <v>227</v>
      </c>
      <c r="F7" t="s">
        <v>118</v>
      </c>
      <c r="G7" t="s">
        <v>228</v>
      </c>
      <c r="H7" t="s">
        <v>229</v>
      </c>
      <c r="I7" t="s">
        <v>232</v>
      </c>
    </row>
    <row r="8" spans="1:9" x14ac:dyDescent="0.25">
      <c r="B8" t="s">
        <v>233</v>
      </c>
      <c r="C8" t="s">
        <v>225</v>
      </c>
      <c r="D8" t="s">
        <v>226</v>
      </c>
      <c r="E8" t="s">
        <v>227</v>
      </c>
      <c r="F8" t="s">
        <v>234</v>
      </c>
      <c r="G8" t="s">
        <v>228</v>
      </c>
      <c r="H8" t="s">
        <v>229</v>
      </c>
      <c r="I8" t="s">
        <v>235</v>
      </c>
    </row>
    <row r="9" spans="1:9" x14ac:dyDescent="0.25">
      <c r="B9" t="s">
        <v>236</v>
      </c>
      <c r="C9" t="s">
        <v>225</v>
      </c>
      <c r="D9" t="s">
        <v>226</v>
      </c>
      <c r="E9" t="s">
        <v>237</v>
      </c>
      <c r="F9" t="s">
        <v>238</v>
      </c>
      <c r="G9" t="s">
        <v>239</v>
      </c>
      <c r="H9" t="s">
        <v>229</v>
      </c>
      <c r="I9" t="s">
        <v>240</v>
      </c>
    </row>
    <row r="10" spans="1:9" x14ac:dyDescent="0.25">
      <c r="B10" t="s">
        <v>241</v>
      </c>
      <c r="C10" t="s">
        <v>242</v>
      </c>
      <c r="D10" t="s">
        <v>243</v>
      </c>
      <c r="E10" t="s">
        <v>244</v>
      </c>
      <c r="F10" t="s">
        <v>209</v>
      </c>
      <c r="G10" t="s">
        <v>245</v>
      </c>
      <c r="H10" t="s">
        <v>229</v>
      </c>
      <c r="I10" t="s">
        <v>246</v>
      </c>
    </row>
    <row r="11" spans="1:9" x14ac:dyDescent="0.25">
      <c r="B11" t="s">
        <v>247</v>
      </c>
      <c r="C11" t="s">
        <v>225</v>
      </c>
      <c r="D11" t="s">
        <v>226</v>
      </c>
      <c r="E11" t="s">
        <v>244</v>
      </c>
      <c r="F11" t="s">
        <v>118</v>
      </c>
      <c r="G11" t="s">
        <v>239</v>
      </c>
      <c r="H11" t="s">
        <v>229</v>
      </c>
      <c r="I11" t="s">
        <v>248</v>
      </c>
    </row>
    <row r="12" spans="1:9" x14ac:dyDescent="0.25">
      <c r="B12" t="s">
        <v>249</v>
      </c>
      <c r="C12" t="s">
        <v>225</v>
      </c>
      <c r="D12" t="s">
        <v>226</v>
      </c>
      <c r="E12" t="s">
        <v>244</v>
      </c>
      <c r="F12" t="s">
        <v>209</v>
      </c>
      <c r="G12" t="s">
        <v>250</v>
      </c>
      <c r="H12" t="s">
        <v>229</v>
      </c>
      <c r="I12" t="s">
        <v>251</v>
      </c>
    </row>
    <row r="13" spans="1:9" x14ac:dyDescent="0.25">
      <c r="B13" t="s">
        <v>252</v>
      </c>
      <c r="C13" t="s">
        <v>225</v>
      </c>
      <c r="D13" t="s">
        <v>226</v>
      </c>
      <c r="E13" t="s">
        <v>244</v>
      </c>
      <c r="F13" t="s">
        <v>209</v>
      </c>
      <c r="G13" t="s">
        <v>253</v>
      </c>
      <c r="H13" t="s">
        <v>229</v>
      </c>
      <c r="I13" t="s">
        <v>254</v>
      </c>
    </row>
    <row r="14" spans="1:9" x14ac:dyDescent="0.25">
      <c r="B14" t="s">
        <v>255</v>
      </c>
      <c r="C14" t="s">
        <v>225</v>
      </c>
      <c r="D14" t="s">
        <v>226</v>
      </c>
      <c r="E14" t="s">
        <v>227</v>
      </c>
      <c r="F14" t="s">
        <v>256</v>
      </c>
      <c r="G14" t="s">
        <v>257</v>
      </c>
      <c r="H14" t="s">
        <v>229</v>
      </c>
      <c r="I14" t="s">
        <v>17</v>
      </c>
    </row>
    <row r="15" spans="1:9" x14ac:dyDescent="0.25">
      <c r="B15" t="s">
        <v>258</v>
      </c>
      <c r="C15" t="s">
        <v>225</v>
      </c>
      <c r="D15" t="s">
        <v>226</v>
      </c>
      <c r="E15" t="s">
        <v>244</v>
      </c>
      <c r="F15" t="s">
        <v>209</v>
      </c>
      <c r="G15" t="s">
        <v>259</v>
      </c>
      <c r="H15" t="s">
        <v>229</v>
      </c>
      <c r="I15" t="s">
        <v>251</v>
      </c>
    </row>
    <row r="16" spans="1:9" x14ac:dyDescent="0.25">
      <c r="B16" t="s">
        <v>260</v>
      </c>
      <c r="C16" t="s">
        <v>225</v>
      </c>
      <c r="D16" t="s">
        <v>226</v>
      </c>
      <c r="E16" t="s">
        <v>244</v>
      </c>
      <c r="F16" t="s">
        <v>209</v>
      </c>
      <c r="G16" t="s">
        <v>261</v>
      </c>
      <c r="H16" t="s">
        <v>229</v>
      </c>
      <c r="I16" t="s">
        <v>262</v>
      </c>
    </row>
    <row r="17" spans="2:9" x14ac:dyDescent="0.25">
      <c r="B17" t="s">
        <v>263</v>
      </c>
      <c r="C17" t="s">
        <v>264</v>
      </c>
      <c r="D17" t="s">
        <v>264</v>
      </c>
      <c r="E17" t="s">
        <v>265</v>
      </c>
      <c r="F17" t="s">
        <v>118</v>
      </c>
      <c r="G17" t="s">
        <v>239</v>
      </c>
      <c r="H17" t="s">
        <v>229</v>
      </c>
      <c r="I17" t="s">
        <v>266</v>
      </c>
    </row>
    <row r="18" spans="2:9" x14ac:dyDescent="0.25">
      <c r="B18" t="s">
        <v>267</v>
      </c>
      <c r="C18" t="s">
        <v>212</v>
      </c>
      <c r="D18" t="s">
        <v>213</v>
      </c>
      <c r="E18" t="s">
        <v>214</v>
      </c>
      <c r="F18" t="s">
        <v>215</v>
      </c>
      <c r="G18" t="s">
        <v>216</v>
      </c>
      <c r="H18" t="s">
        <v>217</v>
      </c>
      <c r="I18" t="s">
        <v>268</v>
      </c>
    </row>
    <row r="19" spans="2:9" x14ac:dyDescent="0.25">
      <c r="B19" t="s">
        <v>269</v>
      </c>
      <c r="C19" t="s">
        <v>225</v>
      </c>
      <c r="D19" t="s">
        <v>226</v>
      </c>
      <c r="E19" t="s">
        <v>270</v>
      </c>
      <c r="F19" t="s">
        <v>118</v>
      </c>
      <c r="G19" t="s">
        <v>239</v>
      </c>
      <c r="H19" t="s">
        <v>12</v>
      </c>
      <c r="I19" t="s">
        <v>271</v>
      </c>
    </row>
    <row r="20" spans="2:9" x14ac:dyDescent="0.25">
      <c r="B20" t="s">
        <v>272</v>
      </c>
      <c r="C20" t="s">
        <v>225</v>
      </c>
      <c r="D20" t="s">
        <v>226</v>
      </c>
      <c r="E20" t="s">
        <v>244</v>
      </c>
      <c r="F20" t="s">
        <v>209</v>
      </c>
      <c r="G20" t="s">
        <v>273</v>
      </c>
      <c r="H20" t="s">
        <v>229</v>
      </c>
      <c r="I20" t="s">
        <v>274</v>
      </c>
    </row>
    <row r="21" spans="2:9" x14ac:dyDescent="0.25">
      <c r="B21" t="s">
        <v>275</v>
      </c>
      <c r="C21" t="s">
        <v>225</v>
      </c>
      <c r="D21" t="s">
        <v>226</v>
      </c>
      <c r="E21" t="s">
        <v>244</v>
      </c>
      <c r="F21" t="s">
        <v>209</v>
      </c>
      <c r="G21" t="s">
        <v>276</v>
      </c>
      <c r="H21" t="s">
        <v>229</v>
      </c>
      <c r="I21" t="s">
        <v>277</v>
      </c>
    </row>
    <row r="22" spans="2:9" x14ac:dyDescent="0.25">
      <c r="B22" t="s">
        <v>278</v>
      </c>
      <c r="C22" t="s">
        <v>225</v>
      </c>
      <c r="D22" t="s">
        <v>226</v>
      </c>
      <c r="E22" t="s">
        <v>279</v>
      </c>
      <c r="F22" t="s">
        <v>118</v>
      </c>
      <c r="G22" t="s">
        <v>239</v>
      </c>
      <c r="H22" t="s">
        <v>229</v>
      </c>
      <c r="I22" t="s">
        <v>280</v>
      </c>
    </row>
    <row r="23" spans="2:9" x14ac:dyDescent="0.25">
      <c r="B23" t="s">
        <v>281</v>
      </c>
      <c r="C23" t="s">
        <v>282</v>
      </c>
      <c r="D23" t="s">
        <v>282</v>
      </c>
      <c r="E23" t="s">
        <v>282</v>
      </c>
      <c r="F23" t="s">
        <v>209</v>
      </c>
      <c r="G23" t="s">
        <v>283</v>
      </c>
      <c r="H23" t="s">
        <v>229</v>
      </c>
      <c r="I23" t="s">
        <v>284</v>
      </c>
    </row>
    <row r="24" spans="2:9" x14ac:dyDescent="0.25">
      <c r="B24" t="s">
        <v>285</v>
      </c>
      <c r="C24" t="s">
        <v>46</v>
      </c>
      <c r="D24" t="s">
        <v>286</v>
      </c>
      <c r="E24" t="s">
        <v>17</v>
      </c>
      <c r="F24" t="s">
        <v>287</v>
      </c>
      <c r="G24" t="s">
        <v>12</v>
      </c>
      <c r="H24" t="s">
        <v>288</v>
      </c>
      <c r="I24" t="s">
        <v>289</v>
      </c>
    </row>
    <row r="25" spans="2:9" x14ac:dyDescent="0.25">
      <c r="B25" t="s">
        <v>290</v>
      </c>
      <c r="C25" t="s">
        <v>46</v>
      </c>
      <c r="D25" t="s">
        <v>286</v>
      </c>
      <c r="E25" t="s">
        <v>17</v>
      </c>
      <c r="F25" t="s">
        <v>287</v>
      </c>
      <c r="G25" t="s">
        <v>12</v>
      </c>
      <c r="H25" t="s">
        <v>288</v>
      </c>
      <c r="I25" t="s">
        <v>17</v>
      </c>
    </row>
    <row r="26" spans="2:9" x14ac:dyDescent="0.25">
      <c r="B26" t="s">
        <v>291</v>
      </c>
      <c r="C26" t="s">
        <v>46</v>
      </c>
      <c r="D26" t="s">
        <v>292</v>
      </c>
      <c r="E26" t="s">
        <v>17</v>
      </c>
      <c r="F26" t="s">
        <v>293</v>
      </c>
      <c r="G26" t="s">
        <v>12</v>
      </c>
      <c r="H26" t="s">
        <v>288</v>
      </c>
      <c r="I26" t="s">
        <v>17</v>
      </c>
    </row>
    <row r="27" spans="2:9" x14ac:dyDescent="0.25">
      <c r="B27" t="s">
        <v>294</v>
      </c>
      <c r="C27" t="s">
        <v>295</v>
      </c>
      <c r="D27" t="s">
        <v>296</v>
      </c>
      <c r="E27" t="s">
        <v>297</v>
      </c>
      <c r="F27" t="s">
        <v>298</v>
      </c>
      <c r="G27" t="s">
        <v>299</v>
      </c>
      <c r="H27" t="s">
        <v>217</v>
      </c>
      <c r="I27" t="s">
        <v>300</v>
      </c>
    </row>
    <row r="28" spans="2:9" x14ac:dyDescent="0.25">
      <c r="B28" t="s">
        <v>301</v>
      </c>
      <c r="C28" t="s">
        <v>46</v>
      </c>
      <c r="D28" t="s">
        <v>302</v>
      </c>
      <c r="E28" t="s">
        <v>303</v>
      </c>
      <c r="F28" t="s">
        <v>304</v>
      </c>
      <c r="G28" t="s">
        <v>12</v>
      </c>
      <c r="H28" t="s">
        <v>288</v>
      </c>
      <c r="I28" t="s">
        <v>210</v>
      </c>
    </row>
    <row r="29" spans="2:9" x14ac:dyDescent="0.25">
      <c r="B29" t="s">
        <v>305</v>
      </c>
      <c r="C29" t="s">
        <v>46</v>
      </c>
      <c r="D29" t="s">
        <v>286</v>
      </c>
      <c r="E29" t="s">
        <v>17</v>
      </c>
      <c r="F29" t="s">
        <v>60</v>
      </c>
      <c r="G29" t="s">
        <v>12</v>
      </c>
      <c r="H29" t="s">
        <v>288</v>
      </c>
      <c r="I29" t="s">
        <v>306</v>
      </c>
    </row>
    <row r="30" spans="2:9" x14ac:dyDescent="0.25">
      <c r="B30" t="s">
        <v>307</v>
      </c>
      <c r="C30" t="s">
        <v>46</v>
      </c>
      <c r="D30" t="s">
        <v>286</v>
      </c>
      <c r="E30" t="s">
        <v>17</v>
      </c>
      <c r="F30" t="s">
        <v>308</v>
      </c>
      <c r="G30" t="s">
        <v>12</v>
      </c>
      <c r="H30" t="s">
        <v>288</v>
      </c>
      <c r="I30" t="s">
        <v>309</v>
      </c>
    </row>
    <row r="31" spans="2:9" x14ac:dyDescent="0.25">
      <c r="B31" t="s">
        <v>310</v>
      </c>
      <c r="C31" t="s">
        <v>311</v>
      </c>
      <c r="D31" t="s">
        <v>312</v>
      </c>
      <c r="E31" t="s">
        <v>313</v>
      </c>
      <c r="F31" t="s">
        <v>314</v>
      </c>
      <c r="G31" t="s">
        <v>12</v>
      </c>
      <c r="H31" t="s">
        <v>288</v>
      </c>
      <c r="I31" t="s">
        <v>315</v>
      </c>
    </row>
    <row r="32" spans="2:9" x14ac:dyDescent="0.25">
      <c r="B32" t="s">
        <v>316</v>
      </c>
      <c r="C32" t="s">
        <v>317</v>
      </c>
      <c r="D32" t="s">
        <v>318</v>
      </c>
      <c r="E32" t="s">
        <v>297</v>
      </c>
      <c r="F32" t="s">
        <v>319</v>
      </c>
      <c r="G32" t="s">
        <v>216</v>
      </c>
      <c r="H32" t="s">
        <v>217</v>
      </c>
      <c r="I32" t="s">
        <v>320</v>
      </c>
    </row>
    <row r="33" spans="2:9" x14ac:dyDescent="0.25">
      <c r="B33" t="s">
        <v>321</v>
      </c>
      <c r="C33" t="s">
        <v>322</v>
      </c>
      <c r="D33" t="s">
        <v>323</v>
      </c>
      <c r="E33" t="s">
        <v>297</v>
      </c>
      <c r="F33" t="s">
        <v>319</v>
      </c>
      <c r="G33" t="s">
        <v>324</v>
      </c>
      <c r="H33" t="s">
        <v>217</v>
      </c>
      <c r="I33" t="s">
        <v>325</v>
      </c>
    </row>
    <row r="34" spans="2:9" x14ac:dyDescent="0.25">
      <c r="B34" t="s">
        <v>326</v>
      </c>
      <c r="C34" t="s">
        <v>327</v>
      </c>
      <c r="D34" t="s">
        <v>328</v>
      </c>
      <c r="E34" t="s">
        <v>329</v>
      </c>
      <c r="F34" t="s">
        <v>330</v>
      </c>
      <c r="G34" t="s">
        <v>216</v>
      </c>
      <c r="H34" t="s">
        <v>217</v>
      </c>
      <c r="I34" t="s">
        <v>331</v>
      </c>
    </row>
    <row r="35" spans="2:9" x14ac:dyDescent="0.25">
      <c r="B35" t="s">
        <v>334</v>
      </c>
      <c r="C35" t="s">
        <v>212</v>
      </c>
      <c r="D35" t="s">
        <v>318</v>
      </c>
      <c r="E35" t="s">
        <v>335</v>
      </c>
      <c r="F35" t="s">
        <v>12</v>
      </c>
      <c r="G35" t="s">
        <v>12</v>
      </c>
      <c r="H35" t="s">
        <v>217</v>
      </c>
      <c r="I35" t="s">
        <v>320</v>
      </c>
    </row>
    <row r="36" spans="2:9" x14ac:dyDescent="0.25">
      <c r="B36" t="s">
        <v>336</v>
      </c>
      <c r="C36" t="s">
        <v>337</v>
      </c>
      <c r="D36" t="s">
        <v>338</v>
      </c>
      <c r="E36" t="s">
        <v>335</v>
      </c>
      <c r="F36" t="s">
        <v>215</v>
      </c>
      <c r="G36" t="s">
        <v>12</v>
      </c>
      <c r="H36" t="s">
        <v>217</v>
      </c>
      <c r="I36" t="s">
        <v>339</v>
      </c>
    </row>
    <row r="37" spans="2:9" x14ac:dyDescent="0.25">
      <c r="B37" t="s">
        <v>340</v>
      </c>
      <c r="C37" t="s">
        <v>46</v>
      </c>
      <c r="D37" t="s">
        <v>341</v>
      </c>
      <c r="E37" t="s">
        <v>335</v>
      </c>
      <c r="F37" t="s">
        <v>215</v>
      </c>
      <c r="G37" t="s">
        <v>12</v>
      </c>
      <c r="H37" t="s">
        <v>217</v>
      </c>
      <c r="I37" t="s">
        <v>339</v>
      </c>
    </row>
    <row r="38" spans="2:9" x14ac:dyDescent="0.25">
      <c r="B38" t="s">
        <v>342</v>
      </c>
      <c r="C38" t="s">
        <v>343</v>
      </c>
      <c r="D38" t="s">
        <v>318</v>
      </c>
      <c r="E38" t="s">
        <v>344</v>
      </c>
      <c r="F38" t="s">
        <v>215</v>
      </c>
      <c r="G38" t="s">
        <v>345</v>
      </c>
      <c r="H38" t="s">
        <v>217</v>
      </c>
      <c r="I38" t="s">
        <v>346</v>
      </c>
    </row>
    <row r="39" spans="2:9" x14ac:dyDescent="0.25">
      <c r="B39" t="s">
        <v>353</v>
      </c>
      <c r="C39" t="s">
        <v>46</v>
      </c>
      <c r="D39" t="s">
        <v>354</v>
      </c>
      <c r="E39" t="s">
        <v>355</v>
      </c>
      <c r="F39" t="s">
        <v>330</v>
      </c>
      <c r="G39" t="s">
        <v>12</v>
      </c>
      <c r="H39" t="s">
        <v>217</v>
      </c>
      <c r="I39" t="s">
        <v>268</v>
      </c>
    </row>
    <row r="40" spans="2:9" x14ac:dyDescent="0.25">
      <c r="B40" t="s">
        <v>356</v>
      </c>
      <c r="C40" t="s">
        <v>46</v>
      </c>
      <c r="D40" t="s">
        <v>354</v>
      </c>
      <c r="E40" t="s">
        <v>344</v>
      </c>
      <c r="F40" t="s">
        <v>215</v>
      </c>
      <c r="G40" t="s">
        <v>345</v>
      </c>
      <c r="H40" t="s">
        <v>217</v>
      </c>
      <c r="I40" t="s">
        <v>357</v>
      </c>
    </row>
    <row r="41" spans="2:9" x14ac:dyDescent="0.25">
      <c r="B41" t="s">
        <v>358</v>
      </c>
      <c r="C41" t="s">
        <v>212</v>
      </c>
      <c r="D41" t="s">
        <v>359</v>
      </c>
      <c r="E41" t="s">
        <v>344</v>
      </c>
      <c r="F41" t="s">
        <v>215</v>
      </c>
      <c r="G41" t="s">
        <v>345</v>
      </c>
      <c r="H41" t="s">
        <v>217</v>
      </c>
      <c r="I41" t="s">
        <v>360</v>
      </c>
    </row>
    <row r="42" spans="2:9" x14ac:dyDescent="0.25">
      <c r="B42" t="s">
        <v>361</v>
      </c>
      <c r="C42" t="s">
        <v>212</v>
      </c>
      <c r="D42" t="s">
        <v>213</v>
      </c>
      <c r="E42" t="s">
        <v>214</v>
      </c>
      <c r="F42" t="s">
        <v>215</v>
      </c>
      <c r="G42" t="s">
        <v>216</v>
      </c>
      <c r="H42" t="s">
        <v>217</v>
      </c>
      <c r="I42" t="s">
        <v>268</v>
      </c>
    </row>
    <row r="43" spans="2:9" x14ac:dyDescent="0.25">
      <c r="B43" t="s">
        <v>362</v>
      </c>
      <c r="C43" t="s">
        <v>363</v>
      </c>
      <c r="D43" t="s">
        <v>21</v>
      </c>
      <c r="E43" t="s">
        <v>364</v>
      </c>
      <c r="F43" t="s">
        <v>365</v>
      </c>
      <c r="G43" t="s">
        <v>12</v>
      </c>
      <c r="H43" t="s">
        <v>24</v>
      </c>
      <c r="I43" t="s">
        <v>366</v>
      </c>
    </row>
    <row r="44" spans="2:9" x14ac:dyDescent="0.25">
      <c r="B44" t="s">
        <v>367</v>
      </c>
      <c r="C44" t="s">
        <v>322</v>
      </c>
      <c r="D44" t="s">
        <v>359</v>
      </c>
      <c r="E44" t="s">
        <v>297</v>
      </c>
      <c r="F44" t="s">
        <v>368</v>
      </c>
      <c r="G44" t="s">
        <v>12</v>
      </c>
      <c r="H44" t="s">
        <v>217</v>
      </c>
      <c r="I44" t="s">
        <v>268</v>
      </c>
    </row>
    <row r="45" spans="2:9" x14ac:dyDescent="0.25">
      <c r="B45" t="s">
        <v>373</v>
      </c>
      <c r="C45" t="s">
        <v>160</v>
      </c>
      <c r="D45" t="s">
        <v>374</v>
      </c>
      <c r="E45" t="s">
        <v>168</v>
      </c>
      <c r="F45" t="s">
        <v>375</v>
      </c>
      <c r="G45" t="s">
        <v>376</v>
      </c>
      <c r="H45" t="s">
        <v>12</v>
      </c>
      <c r="I45" t="s">
        <v>372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 BSL</vt:lpstr>
      <vt:lpstr>Haem </vt:lpstr>
      <vt:lpstr>Coag</vt:lpstr>
      <vt:lpstr>BT</vt:lpstr>
      <vt:lpstr>Chemistry</vt:lpstr>
      <vt:lpstr>Intro</vt:lpstr>
      <vt:lpstr>Search</vt:lpstr>
      <vt:lpstr>Combined Table</vt:lpstr>
      <vt:lpstr>Other Labs</vt:lpstr>
    </vt:vector>
  </TitlesOfParts>
  <Company>King's College Hospital NHS Foundation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Trezel, Wayne</dc:creator>
  <cp:lastModifiedBy>Makele, Michael</cp:lastModifiedBy>
  <dcterms:created xsi:type="dcterms:W3CDTF">2022-07-14T09:52:11Z</dcterms:created>
  <dcterms:modified xsi:type="dcterms:W3CDTF">2024-01-13T13:40:39Z</dcterms:modified>
</cp:coreProperties>
</file>